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E:\IMT Covid-19 Post\M'2020\"/>
    </mc:Choice>
  </mc:AlternateContent>
  <xr:revisionPtr revIDLastSave="0" documentId="13_ncr:1_{9415FB99-25A3-4F7E-8DB7-462C3B6FFA89}" xr6:coauthVersionLast="45" xr6:coauthVersionMax="45" xr10:uidLastSave="{00000000-0000-0000-0000-000000000000}"/>
  <bookViews>
    <workbookView xWindow="-120" yWindow="-120" windowWidth="29040" windowHeight="15840" firstSheet="4" activeTab="4" xr2:uid="{00000000-000D-0000-FFFF-FFFF00000000}"/>
    <workbookView xWindow="-120" yWindow="-120" windowWidth="29040" windowHeight="15840" tabRatio="529" firstSheet="4" activeTab="4" xr2:uid="{00000000-000D-0000-FFFF-FFFF01000000}"/>
  </bookViews>
  <sheets>
    <sheet name="submissions" sheetId="1" state="hidden" r:id="rId1"/>
    <sheet name="Programmation" sheetId="2" state="hidden" r:id="rId2"/>
    <sheet name="Structuration" sheetId="4" state="hidden" r:id="rId3"/>
    <sheet name="Où Qui Quand" sheetId="3" state="hidden" r:id="rId4"/>
    <sheet name="Programme_proposé" sheetId="5" r:id="rId5"/>
  </sheets>
  <definedNames>
    <definedName name="_xlnm._FilterDatabase" localSheetId="1" hidden="1">Programmation!$A$2:$AA$29</definedName>
    <definedName name="_xlnm._FilterDatabase" localSheetId="2" hidden="1">Structuration!$A$1:$AF$28</definedName>
    <definedName name="TabSoumissions" localSheetId="2">Structuration!$A$15:$U$28</definedName>
    <definedName name="TabSoumissions">Programmation!$A$3:$P$29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3" l="1"/>
  <c r="N35" i="3"/>
  <c r="O34" i="3"/>
  <c r="N34" i="3"/>
  <c r="O30" i="3"/>
  <c r="N30" i="3"/>
  <c r="O29" i="3"/>
  <c r="N29" i="3"/>
  <c r="O28" i="3"/>
  <c r="N28" i="3"/>
  <c r="O23" i="3"/>
  <c r="N23" i="3"/>
  <c r="O22" i="3"/>
  <c r="N22" i="3"/>
  <c r="O21" i="3"/>
  <c r="N21" i="3"/>
  <c r="O18" i="3"/>
  <c r="N18" i="3"/>
  <c r="O17" i="3"/>
  <c r="N17" i="3"/>
  <c r="O16" i="3"/>
  <c r="N16" i="3"/>
  <c r="M35" i="3"/>
  <c r="L35" i="3"/>
  <c r="M34" i="3"/>
  <c r="L34" i="3"/>
  <c r="M33" i="3"/>
  <c r="L33" i="3"/>
  <c r="M30" i="3"/>
  <c r="L30" i="3"/>
  <c r="M29" i="3"/>
  <c r="L29" i="3"/>
  <c r="M28" i="3"/>
  <c r="L28" i="3"/>
  <c r="M23" i="3"/>
  <c r="L23" i="3"/>
  <c r="M22" i="3"/>
  <c r="L22" i="3"/>
  <c r="M21" i="3"/>
  <c r="L21" i="3"/>
  <c r="M18" i="3"/>
  <c r="L18" i="3"/>
  <c r="M17" i="3"/>
  <c r="L17" i="3"/>
  <c r="M16" i="3"/>
  <c r="L16" i="3"/>
  <c r="M13" i="3"/>
  <c r="L13" i="3"/>
  <c r="M12" i="3"/>
  <c r="L12" i="3"/>
  <c r="M9" i="3"/>
  <c r="L9" i="3"/>
  <c r="M8" i="3"/>
  <c r="L8" i="3"/>
  <c r="E22" i="4"/>
  <c r="E21" i="4"/>
  <c r="E23" i="4"/>
  <c r="E25" i="4"/>
  <c r="E26" i="4"/>
  <c r="E24" i="4"/>
  <c r="E28" i="4"/>
  <c r="E27" i="4"/>
  <c r="E16" i="4"/>
  <c r="E17" i="4"/>
  <c r="E15" i="4"/>
  <c r="E20" i="4"/>
  <c r="E19" i="4"/>
  <c r="E18" i="4"/>
  <c r="E9" i="4"/>
  <c r="E10" i="4"/>
  <c r="E11" i="4"/>
  <c r="E8" i="4"/>
  <c r="E6" i="4"/>
  <c r="E14" i="4"/>
  <c r="E13" i="4"/>
  <c r="E12" i="4"/>
  <c r="E7" i="4"/>
  <c r="E2" i="4"/>
  <c r="E5" i="4"/>
  <c r="E3" i="4"/>
  <c r="E4" i="4"/>
  <c r="D31" i="2"/>
  <c r="K13" i="3" l="1"/>
  <c r="K35" i="3"/>
  <c r="K34" i="3"/>
  <c r="K33" i="3"/>
  <c r="K29" i="3"/>
  <c r="K30" i="3"/>
  <c r="K28" i="3"/>
  <c r="K6" i="3"/>
  <c r="K22" i="3"/>
  <c r="K23" i="3"/>
  <c r="K21" i="3"/>
  <c r="K17" i="3"/>
  <c r="K18" i="3"/>
  <c r="K16" i="3"/>
  <c r="K12" i="3"/>
  <c r="K9" i="3"/>
  <c r="K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Bertrand MONFORT</author>
  </authors>
  <commentList>
    <comment ref="H27" authorId="0" shapeId="0" xr:uid="{00000000-0006-0000-0200-000001000000}">
      <text>
        <r>
          <rPr>
            <b/>
            <sz val="9"/>
            <color indexed="81"/>
            <rFont val="Tahoma"/>
          </rPr>
          <t>Bertrand MONFORT:</t>
        </r>
        <r>
          <rPr>
            <sz val="9"/>
            <color indexed="81"/>
            <rFont val="Tahoma"/>
          </rPr>
          <t xml:space="preserve">
Commence l'atelier à 9:30</t>
        </r>
      </text>
    </comment>
  </commentList>
</comments>
</file>

<file path=xl/sharedStrings.xml><?xml version="1.0" encoding="utf-8"?>
<sst xmlns="http://schemas.openxmlformats.org/spreadsheetml/2006/main" count="1628" uniqueCount="350">
  <si>
    <t>DOCID</t>
  </si>
  <si>
    <t>TYPE</t>
  </si>
  <si>
    <t>CREATEUSERID</t>
  </si>
  <si>
    <t>MAIL</t>
  </si>
  <si>
    <t>DATE</t>
  </si>
  <si>
    <t>STATUT</t>
  </si>
  <si>
    <t>TYPDOC</t>
  </si>
  <si>
    <t>TOPIC</t>
  </si>
  <si>
    <t>ABSTRACT</t>
  </si>
  <si>
    <t>TITLE</t>
  </si>
  <si>
    <t>MOTCLE</t>
  </si>
  <si>
    <t>SPEAKERS</t>
  </si>
  <si>
    <t>AUTHORS</t>
  </si>
  <si>
    <t>LABOS</t>
  </si>
  <si>
    <t>FILE</t>
  </si>
  <si>
    <t>FILE_SRC</t>
  </si>
  <si>
    <t>DATEPRODUCT</t>
  </si>
  <si>
    <t>COMMENTAIRE</t>
  </si>
  <si>
    <t>LANGUE</t>
  </si>
  <si>
    <t>NOTE</t>
  </si>
  <si>
    <t>FULLTEXT</t>
  </si>
  <si>
    <t>Chollet Antoine</t>
  </si>
  <si>
    <t>antoine.chollet@umontpellier.fr</t>
  </si>
  <si>
    <t>Accepté</t>
  </si>
  <si>
    <t>Communication orale</t>
  </si>
  <si>
    <t>Impact sociétal</t>
  </si>
  <si>
    <t>Analyse de l'impact social de la pratique du jeu vidéo pendant le confinement dû à la crise du COVID-19</t>
  </si>
  <si>
    <t>confinement, jeu vidéo, expérience, immersion, covid, 19</t>
  </si>
  <si>
    <t>Chollet Antoine &lt;Antoine.Chollet@umontpellier.fr&gt;</t>
  </si>
  <si>
    <t>Chollet Antoine &lt;Antoine.Chollet@umontpellier.fr&gt; (1)</t>
  </si>
  <si>
    <t>1 - Montpellier Research in Management (France)</t>
  </si>
  <si>
    <t>https://m2020.sciencesconf.org/330585/document</t>
  </si>
  <si>
    <t>https://m2020.sciencesconf.org/file/</t>
  </si>
  <si>
    <t>Rasoloniaina Fanjasoa</t>
  </si>
  <si>
    <t>louiz7@hotmail.com</t>
  </si>
  <si>
    <t>Contexte L'avancée de l'économie circulaire révèle la vision d'une économie des écosystèmes (Levy, Rasoloniaina, 2020), qui peine à aboutir dû au cloisonnement des savoirs et des pratiques, amplifié par des biais cognitifs qui escamotent l'étendue de sa teneur et portée territoriale. Le Code du Génome Environnemental est une matrice informationnelle, organisationnelle, heuristique et morphogénétique, basée sur la systémie et la complexité. Elle intègre, classe et croise des cartes graphiques, géomatiques et diagrammatiques selon des échelles et des catégories de donnée du champ physique à anthropologique (Ceccarini, 2017). Sa robustesse fonctionnelle permet un processus de conception comme de rétroconception.   Dans le cadre de l'économie circulaire, principe intégrateur de la soutenabilité des territoires, la matrice a la capacité à extraire les axiomes inhérents à la constitution d'une symbiose territoriale, qui ne soit pas une figure de l'esprit, mais une réalité physique fondée sur une précédence, celle des Swahilis. Une vision en manque d'inter-trans-poly-disciplinarité : une question d'objectivité, de représentation et de compréhension des phénomènes d'imbrication transcalaire   Un recours à l'analogie biologique non assumé La symbiose territoriale de l'économie circulaire est une analogie à la biologie, sur la base de l'exploitation des déchets des uns pour servir de ressource ou énergie à d'autres, en se limitant au secteur des parcs industriels. Ces échanges structurels ne doivent pas soustraire le principe structural de la symbiose : l'armsada (Bricage, 2014). Cet emprunt lexical parmi d'autres manifeste d'une volonté d'asseoir une pensée « naturelle », apte à ériger une logique intégrale et intégrante, capable d'édifier un système de gestion cohérent et intelligent (Levy, Rasoloniaina, 2020).   Une généalogie de méthode ignorée dans son propre champ d'action L'adoption du transect, technique de l'écologie pratiqué dans la planification urbaine, aurait dû assurée la prise en compte d'une application globale, en partant des réserves sauvages, au rural, au péri-urbain, à l'urbain, jusqu'au cœur administratif urbain et vis-versa (Duany, Talen, 2002). Le développement d'outil territorial d'organisation systématique et systémique démarre dès 1905, avec la Valley Section (Geddes, 1905), inspirée sur les travaux d'Elisée Reclus. Plus tôt, en 1807, Alexander von Humboldt met en œuvre le Tableau Physique ; un système de représentation en coupe, qui montre les patterns de variation et d'étagement de la biodiversité.   Une généalogie de pensée tronquée L'économie circulaire est issue de la National Industrial Symbiosis Programme (NISP). Son élément majeur est l'objectif de « mesurer l'efficacité de l'économie à produire sans utiliser de ressources naturelles y compris les ressources fournies par la capacité de l'environnement à absorber les déchets et la pollution » (Mirata, Pearce, 2006). Pour cela, il faut tenir comptes des paramètres physiques du milieu associé, dont exemple, la topologie permet de défier la gravité, principe simondonien.   Une rhétorique galvaudée empêchant la réalisation de ses objectifs et l'envergure physique de son action En prônant l'écologie versus l'économie et le local versus le global, elle omet ses objectifs premiers : (a) comment instaurée une économie respectueuse de l'écologie ; et, (b) comment dans un monde globalisé redévelopper le local. Sa visée est une métastabilité à flux tendu, dont les effets et articulations sont assurés à toutes des échelles du système, c'est le principe de transcalarité. La figure territoriale, qui permet de penser et d'agir à ce niveau, est la mégarégion. Avant d'être une stratégie politique, c'est un phénomène émergeant de la dynamique des territoires. Elle a la capacité structurelle à métastabiliser les sollicitations du système-monde, dynamiser et développer le local ; imbriquant le local, le régional et le global.   Matériel La communauté Swahili axiomatisée par son territoire et son architecture est le modèle paradigmatique. Il a pour particularité de : (1) formaliser une mégarégion, sur plus de 2000 km de long, dont la morphogenèse débute il y a 3000 ans et se poursuit jusqu'à nos jours ; (2) être un groupe non-ethnique qui s'alimente des flux d'immigration du pourtour du bassin de l'Océan Indien et de l'hinterland de l'Afrique Noire ; et, (3) d'avoir une empreinte environnementale locale très faible tout étant un acteur économique important à l'échelle globale.   Méthodologie La matrice du CGE est utilisé pour une étude de reverse-engineering de la formation du territoire et de l'architecture Swahili. Les tenants et aboutissants de la morphogenèse et de la soutenabilité Swahilie vont être déroulé sur cette grille de lecture ; sur laquelle les éléments de croissement des récurrences sont relevés. Ces données vont constituer les pré-settings de la mégarégion symbiote de son environnement.   Résultats L'analyse de rétroconception montre que le système swahili est structuré sur le principe de conformation en miroir de la production anthropisée avec celle des écosystèmes environnementaux, phénomène désigné par l'étude par le terme d'écho-systémie. Sur le plan global, les Swahilis marchants-navigateurs du cabotage et du long cours se calquent au rythme de la mécanique des courants de surface, des courants marins et des vents de la mousson pour défier la gravité. Sur le plan régional, les Swahilis et leur territoire se positionnent en hub et filtre des voies commerciales sur terre et sur mer. La mégarégion swahilie a une évolution rectiligne comme celle des écosystèmes intertidaux. La standardisation des villes et architectures est un fait systémique fonctionnel. Sur le plan local, la prédominance de marqueurs austronésiens et biologiques relatifs au corail et à la mangrove : (a) les cités-états swahilies sont systématiquement à proximité de ces écosystèmes ; (b) un pattern d'installation et de répartition binaire en écotone entre urbain/rural, en un transect de la mer à la montagne-forêt; (c) un mode de construction architecturale n'utilisant que les ressources issues de ces écosystèmes ; dont les parois et le modèle structurel reprennent la logique symbiotique du tri-derme coralien ; dont l'agencement du cœur-vivant reprend l'organe de respiration la lenticelle de la mangrove, etc...   Discussions Limites  Il n'y a pas de cosmogonie expliquant l'empreinte écosystémique sur les pratiques swahilies. Peut-on parler de biomimétisme ou de mimétisme abstrait ou littéral ? Ces principes supposent une conscientisation de phénomènes de la grande à l'échelle microscopique. Si le tri-derme nécessite une optique de pointe, la lenticelle est visible à l'œil, sa fonction n'est pas intuitive comme le suppose la Théorie des Signatures (Agamben, 2008).   Valeur ajoutée Les patterns relevés tendent vers l'idée qu'il existe une dialectique biosémiotique entre les Swahilis et les écosystèmes ; qui met en œuvre le principe hologrammatique, l'une des signatures d'un système selon Edgar Morin. Pour des opérations circulaires, le modus operandi est le principe de fractalisation des productions humaines en vis-à-vis de celles environnementales, ces dernières dictent les règles, les flux et les cadences. Il faut aller au niveau structural des valeurs sémiotiques (l'intangible) portées par le vivant, assurer correspondances et déclinaisons dans le tangible pour assurer faire système systémique. Sommes-nous dans une gestion abstraite-littérale ?    </t>
  </si>
  <si>
    <t>Configuration d'un instrument organisationnel systémique pour profiler une méga-région symbiotique, basée sur la mimèsis biosémiotique swahilie comme structure fondatrice de la symbiose territoriale</t>
  </si>
  <si>
    <t>Matrice informationnelle, Changement de paradigme, Economie Circulaire, Mégarégion symbiote, ARMSADA</t>
  </si>
  <si>
    <t>Rasoloniaina Fanjasoa &lt;louiz7@hotmail.com&gt;</t>
  </si>
  <si>
    <t>Rasoloniaina Fanjasoa &lt;louiz7@hotmail.com&gt; (1)</t>
  </si>
  <si>
    <t>1 - Université de Paris (France)</t>
  </si>
  <si>
    <t>https://m2020.sciencesconf.org/329317/document</t>
  </si>
  <si>
    <t>Wrembel Elisa</t>
  </si>
  <si>
    <t>e.wrmbl@gmail.com</t>
  </si>
  <si>
    <t>Sciences de l'Information et de la communication</t>
  </si>
  <si>
    <t>L'enjeu de la proposition est de s'appuyer sur une recherche-projet en cours sur la prise en charge de l'insomnie chronique pour réfléchir à l'intégration des TIC dans le champ de la santé. A travers les enquêtes menées depuis 2016 auprès des soignants et des patients, nous dégageons et analysons les critères d'acceptabilité des objets connectés pour le suivi des troubles chroniques du sommeil. Dans ce cadre, nous démontrons la nécessité de prendre en compte les idées des acteurs du champ étudié en mettant en oeuvre une méthodologie axée sur la co-construction pour concevoir un dispositif adapté au terrain.</t>
  </si>
  <si>
    <t>Critères d'acceptabilité d'un dispositif de santé mobile destiné aux acteurs du champ de l'insomnie chronique</t>
  </si>
  <si>
    <t>Acceptabilité, TIC, Santé mobile, Coconception, Design social</t>
  </si>
  <si>
    <t>Catoir-Brisson Marie-Julie, Wrembel Elisa &lt;e.wrmbl@gmail.com&gt;</t>
  </si>
  <si>
    <t>Catoir-Brisson Marie-Julie (1), Riccio Pierre-Michel (2), Wrembel Elisa &lt;e.wrmbl@gmail.com&gt; (3) (2)</t>
  </si>
  <si>
    <t>1 - MCF en Design et Communication, Laboratoire PROJEKT (EA7447) (France), 2 - IMT - MINES ALES (France), 3 - Université de Nîmes (France)</t>
  </si>
  <si>
    <t>https://m2020.sciencesconf.org/329249/document</t>
  </si>
  <si>
    <t>Mocquet Bertrand</t>
  </si>
  <si>
    <t>bertrand.mocquet@amue.fr</t>
  </si>
  <si>
    <t>Sciences de gestion</t>
  </si>
  <si>
    <t>Loïc MAUGENDRE Difficulté de dépôt par cet auteur. Je dépose en son nom. Pas de résumé donné, ni mots clés Lorem ipsum dolor sit amet, consectetur adipiscing elit. Integer imperdiet tincidunt urna sit amet pulvinar. Nunc et quam magna. Aenean pretium eget augue ornare hendrerit. Donec quis nibh vel massa facilisis efficitur sed sit amet dui. Suspendisse quis fringilla arcu. Cras id tincidunt dolor. Vestibulum dui libero, molestie id tincidunt sit amet, tristique id urna. Etiam sed sem tempor eros molestie ultrices vel at lectus. Nam faucibus metus ac felis pretium, ut dignissim erat ultricies. Aenean vel sapien sapien. Phasellus mi elit, hendrerit et magna sed, iaculis laoreet augue. Pellentesque interdum sem vel finibus rhoncus. Sed dignissim, nunc vel aliquam rutrum, tellus nisi lobortis nisi, et cursus dolor leo vel nisl. Curabitur vel dolor euismod, tempor nisl a, vulputate dolor. Duis bibendum tincidunt ultrices.  </t>
  </si>
  <si>
    <t>De l'optimisme et de la pensée positive pour une action constructive et positive</t>
  </si>
  <si>
    <t>Mot clé1, Mot clé2, Mot clé2, Mot clé2, Mot clé2</t>
  </si>
  <si>
    <t>Maugendre Loïc &lt;bertrand.mocquet@amue.fr&gt;</t>
  </si>
  <si>
    <t>Maugendre Loïc &lt;bertrand.mocquet@amue.fr&gt; (1)</t>
  </si>
  <si>
    <t>1 - CPCLR (France)</t>
  </si>
  <si>
    <t>https://m2020.sciencesconf.org/330257/document</t>
  </si>
  <si>
    <t>Vieira Lise</t>
  </si>
  <si>
    <t>lise.vieira@msha.fr</t>
  </si>
  <si>
    <t>Orientations et axes de l'analyse : Le développement des territoires est un enjeu politique de taille car leur diversité tisse l'identité d'un pays. Les décideurs ont à prendre en compte à la fois les contextes locaux et les orientations au plan national afin de conférer aux actions menées un véritable caractère de durabilité. (Mocquet, B., Vieira, L., Clerq, S., 2018). Les principes du développement durable ont été largement abordés dans maints travaux, dans la triple perspective des impératifs économiques, environnementaux et socio-culturels. Le dernier de ces trois volets fondamentaux est celui qui a été le moins défini et pris en compte, peut- être en raison de sa grande diversité et de l'aspect qualitatif et humaniste que son approche nécessite. Plus que jamais, alors que nous sommes en période de crise, il est évident que pour être socialement durable, le développement doit offrir des conditions matérielles satisfaisantes, prévoir des dipositions en faveur de la santé, de l'éducation, de l'accès aux biens, de façon à ce que chacun ait un sentiment de sécurité, de dignité et d'appartenance à une communauté. Tous ces éléments sont indisociables des ressources environnementales nécessaires pour maintenir la vie, la santé et le bien-être.(Dugarova, E., Utting, P., Cook, S. (2015).  En outre, le rôle des technologies numériques constitue un autre facteur à considérer pour le développement territorial. Les stratégies politiques en la matière ont initialement été déployées dans les ensembles urbains. Ce sont les très grandes villes ou métropoles aux niveaux régional et national qui ont en premier bénéficié de la couverture des réseaux et d'équipements technologiques de pointe. Plus récemment, d'autres tendances se sont dégagées, afin de ne pas laisser de côté les zones naturelles et rurales. Il est apparu nécessaire de valoriser ces territoires qui font partie intégrante de la vie économique et sociale. (Vieira, L., 2017). Cependant, quelle que soit l'importance de ces paramètres traduisant la volonté du politique de favoriser l'essor d'une nation, le management des territoires ne passe plus par une gestion exclusivement descendante et associe les différents acteurs impliqués ( Crozier, M., Friedberg, E., 1977), selon le principe fondamental de la gouvernance ( Paye, O., 2005). Cadre conceptuel et méthodologique : Les chercheurs représentant différents milieux scientifiques ont commencé à élaborer le contenu de la durabilité sociale autour milieu des années 1990.Le rapport Brundtland a posé les bases du développement durable où l'aspect social constitue un des trois piliers du concept de DD Toutefois, ce volet social a été tardivement intégré dans les débats sur le développement de la durabilité. La sociologie a initialement peu pris part aux débats publics et politiques essentiellement centrés sur le changement climatique et la sauvegarde des espèces menacées. Ces discours fortement critiques mettant l'accent sur la prédation opérée par l'homme sur la nature. La réflexion technologique sur la durabilité devenant ensuite plus prégnante, la portée du débat s'est alors étendue au-delà du patrimoine naturel sauvage pour inclure les environnements urbains, puis s'est déplacé vers la prise de conscience de la vulnérabilité de l'humanité face aux catastrophes et aux bouleversements environnementaux. (Eizenberg, E., &amp; Jabareen, Y. 2017). Les inégalités et la précarité croissantes, la réduction et la mondialisation des marchés fragilisent les avancées sociales et économiques réalisés depuis le début des années 2000. Désormais la (re) construction d'un avenir économiquement, écologiquement et socialement durable passe par l'implication et l'engagement de chaque citoyen. Ce sont sur ces principes que reposent l'intelligence territoriale (Girardot, J J., 2004) et la démocratie environnementale (Vieira, J., 2017), véritables leviers du développement. L'écocitoyenneté désigne la prise de conscience par les individus de leur relation sociale à l'environnement. La notion même de citoyenneté renvoie à la conscience politique de chacun d'appartenir à un territoire et à la nécessité de s'engager pour participer à sa protection et à son essor dans une logique de développement durable. ( Rouissi, S., Vieira, L., 2017).  Le concept de durabilité sociale englobe des notions telles que l'engagement, la responsabilité sociale, la coopération et le développement communautaire l'échange et l'adaptation humaine. Le cadre méthodologique de cette étude consiste en une approche essentiellement conceptuelle et théorique, visant à identifier et à tracer les principaux concepts constitutifs du croisement entre les notions de durabilité sociale et de management des territoires du point de vue environnemental. Tout en considérant que chaque concept a ses propres caractéristiques et limites, nous nous efforcerons de mettre en perspective leurs imbrications et leurs intersections.  Cette nouvelle forme de management durable incluant l'approche sociale est amenée à croître sur le modèle de ce qui se pratique en Finlandepays internationalement reconnu comme une nation participative pour la large implication de sa société dans les mesures en faveur de l'environnement. Nous illustrerons notre propos par des exemples pris dans les milieux associatifs et de sensibilisation à la nature.  Eléments de bibliographie  Ballet J., Dubois J-L., Mahieu F-R., 2005, L' Autre développement, le développement socialement soutenable, L'Harmattan, Paris, 130 p. Brundtland, G. H., Khalid, M. (1988). Notre avenir à tous. Editions du Fleuve, Montréal, QC, CA. Crozier, M., &amp; Friedberg, E. (1977). L'acteur et le système, éditions du Seuil. Dubois, J. L., Mahieu, F. R. (2002). La dimension sociale du développement durable: réduction de la pauvreté ou durabilité sociale?. Développement durable, 73-94. Dubois, J. L., Mahieu, F. R., Poussard, A. (2001). La durabilité sociale comme composante du développement humain durable. Développement: vers un nouveau paradigme, 95-113. Dugarova, E., Utting, P., &amp; Cook, S. (2015). "Social Drivers of Sustainable Development "UNRISD, Geneva ( United nations research institute for social development) Eizenberg, E., &amp; Jabareen, Y. (2017). Social sustainability: A new conceptual framework. Sustainability, 9(1), 68. Girardot, J-J., (2004), Intelligence territoriale et participation, 3eRencontres TIC &amp; Territoires, quels développements. Hytönen, M., ( 2004)Social sustainability in forest management in Finland Finnish Forest, 5th Conference of European State Forest Organisations,Finnish Forest Research Institute, Helsinki . Mocquet, B., Vieira, L., Clercq, S., (2018). Gouvernance numérique des territoires isolés : précautions stratégiques à l'ère de la mise en place du très haut débit (THD). Conférence MTO Smart Cities et nouvelles formes d'entreprises. Presses des Mines Parra, C., Moulaert, F. (2011). La nature de la durabilité sociale: vers une lecture socioculturelle du développement territorial durable. Développement durable et territoires. Économie, géographie, politique, droit, sociologie, 2(2). https://journals.openedition.org/developpementdurable/8970 Paye, O., (2005). La gouvernance: d'une notion polysémique à un concept politologique. Études internationales,36 (1), 13-40. Rouissi, S., Vieira, L. (2017). Mutations informationnelles et développement de l'écocitoyenneté. In Barlette, Y., Bonnet, D., Plantié, M., &amp; Riccio, P. M. (2017). Numérique et organisations. Presses des Mines Vieira, J. (2017). Éco-citoyenneté et démocratie environnementale (Thèse de doctorat en Droit, Université de Bordeaux). Vieira, L., (2017). Vers une e-territorialisation ? MTO. Conférence plénière au colloque MTO2017 :Numérique et territoires, 5 et 6 octobre 2017. Ecole des Mines d'Alès. Revue MTO Presses des Mines.</t>
  </si>
  <si>
    <t>Durabilité sociale et management des territoires</t>
  </si>
  <si>
    <t>développement durable, société, écocitoyenneté, engagement, management, territoire, environnement</t>
  </si>
  <si>
    <t>Vieira Lise &lt;lise.vieira@msha.fr&gt;</t>
  </si>
  <si>
    <t>Vieira Lise &lt;lise.vieira@msha.fr&gt; (1)</t>
  </si>
  <si>
    <t>1 - MICA (France)</t>
  </si>
  <si>
    <t>https://m2020.sciencesconf.org/329782/document</t>
  </si>
  <si>
    <t>Lombardo Evelyne</t>
  </si>
  <si>
    <t>evelyne.lombardo@kedgebs.com</t>
  </si>
  <si>
    <t>L'IA représente tout procédé mécanique informatique qui nous permet de répondre à nos questions humaines de manière intelligente avec une réponse personnalisée. « Ce que peut faire l'humain la machine au travers des algorithmes peut le faire » (Cédric Vilani, 2018). L'IA est un ensemble de programmes entièrement programmés par les hommes afin de réaliser des tâches très complexes que l'humain n'est pas capable de faire. L'IA n'est donc pas une technique secrète, c'est un ensemble de méthodes mises au point depuis une cinquantaine d'années par l'humain. Néanmoins, même si l'IA n'est pas très intelligente au sens humain du terme, elle est en train d'envahir tous les espaces et territoires de notre vie, et ce dans tous les secteurs (automobile, hospitaliers, militaires, sociétal, etc.) (C De Ganay, D Gillot, 2017) et pourrait devenir l'objet de tous les pouvoirs et en particulier économiques (Laurent Alexandre, 2019). Sans tomber dans le transhumanisme ou la technophobie (Grassin, 2011), nous aimerions identifier dans cette communication les problèmes éthiques et sociétaux que cette « invasion prophétique » pourrait causer.</t>
  </si>
  <si>
    <t>Ethique et Intelligence Artificielle / Problèmes sociétaux posés par l'IA</t>
  </si>
  <si>
    <t>Intelligence Artificielle, Ethique, impact sociétal</t>
  </si>
  <si>
    <t>Lombardo Evelyne &lt;evelyne.lombardo@kedgebs.com&gt;</t>
  </si>
  <si>
    <t>Lombardo Evelyne &lt;evelyne.lombardo@kedgebs.com&gt; (1)</t>
  </si>
  <si>
    <t>1 - Kedge Business School (France)</t>
  </si>
  <si>
    <t>https://m2020.sciencesconf.org/329747/document</t>
  </si>
  <si>
    <t>Communication par poster</t>
  </si>
  <si>
    <t>Mortamais Elizabeth</t>
  </si>
  <si>
    <t>emortamais@gmail.com</t>
  </si>
  <si>
    <t>Nous faisons ici l'hypothèse que les formes des organisations et les organisations des formes sont structurées par l'information et qu'à ce titre une mutualisation des savoirs et des expériences du côté des organisations et du côté des formes est réciproquement bénéfique. Les organisations et les formes actuelles sont en train de muter sous l'effet des technologies numériques, puissant relais de diffusion, de traitement, et de mémorisation de l'information.  Après avoir situé notre position dans le monde de l'architecture, et en évoquant quelques exemples anciens du rapport entre forme et organisation dans ce domaine, ous intéresserons ensuite principalement aux mutations actuelles des organisations et des formes autour de l'émergence du phénomène des « plateformes », qui emprunte de façon très novatrice aux deux domaines, organisation et forme.  </t>
  </si>
  <si>
    <t>FORMES DES ORGANISATIONS ET ORGANISATIONS DES FORMES : Le cas des plate-formes.</t>
  </si>
  <si>
    <t>Architecture, Information. Formation. Modèle. Plateforme. Performativité</t>
  </si>
  <si>
    <t>Mortamais Elizabeth &lt;emortamais@gmail.com&gt;</t>
  </si>
  <si>
    <t>Mortamais Elizabeth &lt;emortamais@gmail.com&gt; (1)</t>
  </si>
  <si>
    <t>1 - EVCAU (France)</t>
  </si>
  <si>
    <t>https://m2020.sciencesconf.org/329191/document</t>
  </si>
  <si>
    <t>Florez Mauro</t>
  </si>
  <si>
    <t>mauro.florez@umontpellier.fr</t>
  </si>
  <si>
    <t>L'agriculture a été l'un des métiers essentiels de la vie humaine. Deux grands défis reposent sur les épaules de ce métier aujourd'hui. D'abord, une croissance de la population mondiale est prévue d'ici 2050, au-dessus de 9.7 billions de personnes et de 11 billions environ à la fin du 21ème siècle (UN DESA, 2019). Cela se traduit par la nécessité d'augmenter la capacité de production de plus de 70% de façon durable (FAO, 2009). Ensuite, cette augmentation de la production devra se faire tout en respectant les ressources naturelles afin de diminuer l'impact de ce métier dans l'environnement (FAO, 2019). Les technologies numériques ont fait irruption dans le monde agricole comme outil, partie de la solution, pour aider à mieux agir face à ces défis urgents, en modifiant notamment les capacités de production (Bonneau et al., 2017). Néanmoins, en dépit du potentiel de tels outils numériques pour le secteur, leur niveau d'adoption reste relativement faible (Brewster et al., 2018). L'étude et la compréhension du processus d'adoption des technologies numériques pour l'agriculture est complexe étant donné la variabilité des contextes et les différents acteurs, cultures, technologies et pays (Jouanjean, 2019; Trendov et al., 2019). Cela montre la nécessité d'étudier et de comprendre les conditions et les déterminants, qui favorisent ou freinent, la numérisation du secteur (Trendov et al., 2019).  Dans le but d'apporter des éclairages dans un contexte défini et délimité, l'Observatoire des usages de l'agriculture numérique, porté par la Chaire AgroTICet l'institut convergences #DigitAgde Montpellier, a réalisé une étude exploratoire en France sur cette thématique. Ainsi, une étude a été menée afin de répondre à la question de savoir quels sont les déterminants à l'adoption de technologies numériques, ainsi que leurs usages et leurs impacts dans les métiers agricoles. Pour cela et délimiter plus le contexte, des conseillers techniques ont été enquêtés en ligne. D'après notre connaissance, les conseillers techniques ont fait l'objet de peu de recherches concernant la compréhension de l'adoption numérique en agriculture tandis que des études ont déjà soulignél'importance de sa prise en compte afin de comprendre tel phénomène (Eastwood et al., 2019; Rose et al., 2018). L'étude s'est basée sur un échantillon de convenance, étant donné le réseau professionnel de l'Observatoire et 148 conseillers y ont participé entre juillet et décembre 2017. Les enquêtés travaillent dans la filière grandes cultures, qui a été choisie étant donné son importance économique pour le secteur agricole.  Les résultats montrent que les outils numériques les plus utilisés auprès des conseillers techniques sont les logiciels de gestion d'exploitation et les applications sur le téléphone ou la tablette. D'autres technologies comme les capteurs de mesure semblent être moins employés. Quant à la finalité, les technologies numériques sont utilisées notamment pour la préconisation dans les exploitations agricoles en termes de traçabilité, de traitement phytosanitaire et de fertilisation. En outre, le manque de temps pour apprendre à manipuler les outils et leur coûts ont été indiqués comme des freins à leur adoption par les conseillers. Concernant les impacts, l'avis est divisé. Environ 20% coïncident que les outils ont amélioré le gain de temps et la massification de données. En revanche, le même niveau de pourcentage a indiqué que cela a complexifié leur métier.  Il est important de mentionner certaines limites de cette étude, la plupart des répondants de cette étude sont localisés dans les régions Occitanie et Nouvelle Aquitaine, et d'autres zones représentatives en productivité et surface des grandes cultures en France n'ont pas été présentes. Ensuite, les résultats pourraient refléter les conditions des cultures céréalières car, elles sont les plus représentatives dans le groupe « grandes cultures ». Malgré́ ces limites, l'étude donne un premier panorama de ce qui est l'agriculture numérique dans un contexte défini grâce à l'avis du conseiller technique, et elle apporte des pistes pour améliorer la compression du numérique dans l'agriculture. Nous considérons que la valeur ajoutée de cette étude est l'exploration d'un sujet d'actualité, telles que l'adoption d'outils numériques en agriculture, dans des contextes peu analysés comme la France, et surtout auprès d'un acteur souvent oublié comme le conseiller technique. Cela permettrait d'aborder la problématique depuis un diffèrent angle, ce qui enrichirait l'analyse dans l'avenir.</t>
  </si>
  <si>
    <t>Freins à l'adoption des TI, usages et impacts dans les métiers en agriculture : une étude exploratoire des perceptions des conseillers techniques.</t>
  </si>
  <si>
    <t>Agriculture numérique, Technologie d'information, Adoption, Conseiller technique</t>
  </si>
  <si>
    <t>Florez Mauro &lt;mauro.florez@umontpellier.fr&gt;</t>
  </si>
  <si>
    <t>Florez Mauro &lt;mauro.florez@umontpellier.fr&gt; (1), Bourdon Isabelle (2), Piot-Lepetit Isabelle (3), Gauche Karine (4), ,montpellier Observatoire Des Usages Numeriques En Agriculture (5)</t>
  </si>
  <si>
    <t>1 - UM-MRM, INRAE-MOISA, #Digitag (France), 2 - Montpellier Recherche en Management (France), 3 - Institut national de recherche pour l'agriculture, l'alimentation et l'environnement (France), 4 - Institut national d'études supérieures agronomiques de Montpellier (France), 5 - Chaire AgroTIC (France)</t>
  </si>
  <si>
    <t>https://m2020.sciencesconf.org/329780/document</t>
  </si>
  <si>
    <t xml:space="preserve">La proposition est de s'interroger sur les dynamiques de mutations numériques dans les organisations, et plus particulièrement dans le cas de mise en place de dispositifs numériques permettant de résoudre un problème sociétal, ou tentant de réduire l'impact du numérique sur la société. En essayant de répondre à la question globale "Comment éviter des tensions entre acteurs concernant l'impact sociétal de la gouvernance numérique de son organisation ?" et en apportant des éléments de réponses en discussion à l'attention de décideurs éventuels auditeurs, nous espérons pouvoir retenir votre approbation. </t>
  </si>
  <si>
    <t>Gouvernance, impact sociétal et technologies numériques : évitons le triangle dramatique</t>
  </si>
  <si>
    <t>Impact sociétal, Transformation numérique, Gouvernance du numérique, Triangle dramatique, Dynamiques des mutations numériques.</t>
  </si>
  <si>
    <t>Mocquet Bertrand &lt;bertrand.mocquet@amue.fr&gt;</t>
  </si>
  <si>
    <t>Mocquet Bertrand &lt;bertrand.mocquet@amue.fr&gt; (1) (2)</t>
  </si>
  <si>
    <t>1 - Médiation, Information, Communication, Art (France), 2 - Centre de Recherche sur les Sociétés et Environnements en Méditerranées (France)</t>
  </si>
  <si>
    <t>https://m2020.sciencesconf.org/329115/document</t>
  </si>
  <si>
    <t>Lalo Anne</t>
  </si>
  <si>
    <t>anne.lalo@univ-cotedazur.fr</t>
  </si>
  <si>
    <t>Problématique  Publié le 11 décembre 2019, le « pacte vert pour l'Europe » devra-t-il revoir ses ambitions à la baisse à cause du COVID-19 ? Cela ne semble pas être le cas. Maintenant sa feuille de route initiale, l'Europe compte toujours mobiliser 100 milliards d'euros sur la période 2021-2027 afin « d'être le premier continent neutre pour le climat en 2050 ». Très active dans ce Green New Deal, l'Allemagne voit dans la pandémie une raison supplémentaire d'accélérer, au contraire, la mise en œuvre des mesures destinées à décarboner son industrie tout en stimulant l'économie. A peine sortie du confinement, elle a annoncé un plan de relance de 130 milliards d'euros, comprenant une « stratégie nationale pour l'hydrogène » de 9 milliards. Son ambition est claire : devenir le producteur n°1 d'hydrogène vert dans le monde. La France saura-t-elle profiter de cette dynamique ou va-t-elle se retrouver à la traîne, concurrencée à ses portes par son puissant voisin ? Parmi les éléments de réponse qui rendent optimistes, la bonne nouvelle est que le plan allemand prévoit de consacrer 2 milliards à des partenariats internationaux, susceptibles de « booster » la filière énergétique de l'hexagone. Rappelons, à titre de comparaison, que l'enveloppe prévue dans le « plan hydrogène » français, exposé en juin 2019, s'élève à 100 millions d'euros. Considéré par les instances européennes comme un levier essentiel de la transition énergétique, l'hydrogène vert n'est pas l'apanage des Allemands, ni même d'ailleurs des Japonais ou des Coréens, très en pointe dans ce domaine. La France dispose, elle aussi, d'atouts industriels réels. De fait, au-delà des entreprises spécialisées dans la production d'hydrogène et de piles à combustible (Air liquide, McPhy, Symbio, le CEA, Hydrogène de France), cette énergie nouvelle est à l'origine d'une stratégie économique qui s'est déployée tous azimuts, fédérant autour d'elle les principaux poids lourds de l'industrie française, de l'énergie (Engie, GRDF, EDF) et des transports (Alstom pour les trains, Faurecia, Michelin, Renault et Peugeot pour l'automobile, Airbus et Safran pour l'aéronautique). Or, ce bel enthousiasme industriel risque de voir ses velléités de développement tuées dans l'œuf s'il ne s'accompagne pas d'un changement social profond des usages et des pratiques quotidiennes de nos modes de consommation énergétiques. Le mouvement des « gilets jaunes », parti d'une remise en cause de la taxe carbone, a mis en exergue le refus d'une part non négligeable des classes moyennes rurales d'assumer le coût économique et social de la transition écologique. Il est donc essentiel de se pencher sur la façon dont l'hydrogène, qui se déploie actuellement un peu partout en France, est accueilli localement dans les territoires. A défaut, il risque de se retrouver dans l'avenir en butte à un rejet sociétal, à l'hostilité des populations comme des collectivités locales, sans que l'on ait anticipé les blocages qui risquent de freiner son essor. Méthodologie C'est à cette tâche que s'est attelé le projet TETHYS : Transition Energétique, Territoires, Hydrogène et Société. Financé par l'ANR, il a pour mission d'étudier l'acceptabilité sociale de l'hydrogène en France. A cette fin, il s'est appuyé sur des enquêtes sociologiques de terrain et sur l'exploitation des articles de la presse qui ont été consacrés à cette nouvelle filière énergétique depuis son émergence. Initié en octobre 2017, le projet doit se terminer en mai 2021. Au total, 4.023 articles de presse ont été analysés à partir de la base de données FACTIVA. Les organes qui ont consacré le plus d'articles à l'hydrogène sont les suivants : Ouest-France, les Echos, Green Univers et Usine Nouvelle. On notera l'absence la presse politique et généraliste nationale. Résultats L'exploitation de la presse conduit aux observations suivantes : 1ère observation : l'hydrogène est bien accueilli et ne fait pas l'objet de controverses locales. Le logiciel ALCESTE montre que l'univers sémantique dominant est celui de « l'hydrogène vert », rattaché au champ conceptuel des énergies renouvelables et de la transition énergétique. Pourtant, dans la réalité, 90% de la production actuelle d'hydrogène en France est de « l'hydrogène gris », obtenu à partir des énergies fossiles dans les usines « Seveso ». Quoi qu'il en soit, l'analyse textuelle de la presse atteste l'absence des représentations négatives associées usuellement à la chimie, au pétrole ou au gaz. 2ème observation : l'hydrogène n'est plus cantonné à des prototypes, la plupart des projets étant d'ores et déjà opérationnels. A titre d'exemple, l'Energy Observer, catamaran autonome en énergie grâce à son unité H2 qui stocke l'excédent d'électricité produit par ses éoliennes et ses panneaux solaires, poursuit depuis 7 ans son périple autour du monde. Le Coradia iLint d'Alstom, premier train alimenté à l'hydrogène dans le monde, est en service depuis 18 mois en Allemagne et devrait être mis en circulation, au cours des deux années à venir, dans six régions françaises. 3ème observation : cantonnés initialement à un marché de niches et à des initiatives isolées, les projets qui utilisent l'hydrogène se déploient désormais partout en France. Même si certaines régions pilotes restent toujours à la pointe (Occitanie, Rhônes-Alpes, Bourgogne), l'essor de l'hydrogène est désormais un phénomène général qui couvre tous les territoires. Les commandes de bus à hydrogène (Safra ou Vanhool) se multiplient dans les villes de taille moyenne (Pau, Béthune, Versailles, Lens, Auxerre, Tarbes etc.) tout comme les projets de bennes-à-ordure (Dijon, Chaumont ou Créteil), de taxis (Hype à Paris) ou de vélos (en Touraine, Biarritz, Saint-Lô ou Cherbourg). 4ème observation : l'hydrogène apparaît de plus en plus comme la clé de voûte de la transition énergétique dans les territoires, notamment à l'échelon régional. Au-delà de la polyvalence des usages qu'il présente (mobilité, industrie, habitat), il favorise la flexibilité et les économies d'énergie au sein d'écosystèmes énergétiques prenant en compte les spécificités locales tout en permettant des économies d'échelle grâce à la mise en réseaux des différentes sources d'énergie. L'hydrogène peut ainsi être injecté dans les réseaux de gaz existants (technique du power-to-gaz des projets Grhyd et Jupiter 1000) ou venir en appui de l'éolien et du solaire en permettant le stockage des déperditions d'électricité (projet Fayence). Il offre, en outre, une autonomie énergétique dans les zones isolées qui ne sont pas connectées aux réseaux existants (projets Myrte en Corse). 5ème observation : fruit de partenariats publics/privés, les projets sont le plus souvent portés par des consortiums associant des grands groupes industriels et des collectivités locales. Conclusion, limites et valeur ajoutée  Se démarquant de la presse nationale, politique et généraliste, la presse consacrée à l'hydrogène atteste donc une configuration très particulière : locale, économique et spécialisée sur les enjeux industriels de la transition énergétique. Cette conclusion confirme les résultats obtenus, par ailleurs, dans les enquêtes sociologiques que nous avons réalisées sur le terrain et qui montrent que l'hydrogène est d‘abord associé sémantiquement aux énergies renouvelables et pas aux énergies fossiles ou aux usines Seveso. Il bénéficie, de ce fait, d'une bonne acceptabilité sociale dans les territoires où des projets innovants se déploient.</t>
  </si>
  <si>
    <t>GREEN DEAL : QUELLE PLACE POUR L'HYDROGENE DANS LE « MONDE D'APRES » ?</t>
  </si>
  <si>
    <t>Hydrogène, Green Deal, Transition énergétique, Presse, Acceptabilité sociale</t>
  </si>
  <si>
    <t>Lalo Anne &lt;anne.lalo@univ-cotedazur.fr&gt;</t>
  </si>
  <si>
    <t>Lalo Anne &lt;anne.lalo@univ-cotedazur.fr&gt; (1)</t>
  </si>
  <si>
    <t>1 - Transitions (France)</t>
  </si>
  <si>
    <t>https://m2020.sciencesconf.org/329693/document</t>
  </si>
  <si>
    <t>Choquet Isabelle</t>
  </si>
  <si>
    <t>choqueti@yahoo.fr</t>
  </si>
  <si>
    <t>Cette contribution questionne l'impact positif des techniques de management au sein des Entreprises Familiales sur le bien-être des collaborateurs. Contrairement aux nombreuses études qui donnent la parole aux dirigeants, les collaborateurs sont ici au coeur des entretiens qualitatifs. Le focus sera mis sur leurs ressentis et motivations au sein de ces organisations. Ressentent-ils cet impact positif ? Travailler pour une EF est-il pour eux, le gage de plus de durabilité et/ou de bien-être ? Existe-t-il réellement une attractivité des EF dans l'esprit de leurs collaborateurs ? Nous nous intéresserons à un aspect de l'impact sociétal qui est la perception du bien-être dans le milieu du travail par les collaborateurs.</t>
  </si>
  <si>
    <t>IMPACT SOCIAL &amp; POTENTIEL HUMAIN : REELLE PLUS VALUE DES TECHNIQUES DE MANAGEMENT AU SEIN DES ENTREPRISES FAMILIALES ?</t>
  </si>
  <si>
    <t>impact social positif, entreprise familiale, techniques de management, bien, être, collaborateurs.</t>
  </si>
  <si>
    <t>Choquet Isabelle &lt;choqueti@yahoo.fr&gt;</t>
  </si>
  <si>
    <t>Choquet Isabelle &lt;choqueti@yahoo.fr&gt; (1), Gillot Eugénie (2), Mahieu Marie (2)</t>
  </si>
  <si>
    <t>1 - Institut Catholique des Hautes Etudes Commerciales (Belgique), 2 - ICHEC (Belgique)</t>
  </si>
  <si>
    <t>https://m2020.sciencesconf.org/330736/document</t>
  </si>
  <si>
    <t>Agostinelli Bastien</t>
  </si>
  <si>
    <t>bastien.agostinelli@gmail.com</t>
  </si>
  <si>
    <t xml:space="preserve">    L'objectif de l'article est de définir le principe d'innovation périphérique et démontrer l'importance de l'agilité dans le processus d'évolution sociétal.    </t>
  </si>
  <si>
    <t>Innovation périphérique contre innovation interne</t>
  </si>
  <si>
    <t>agilité, management, psychologie sociale, municipalités</t>
  </si>
  <si>
    <t>Agostinelli Bastien &lt;bastien.agostinelli@gmail.com&gt;</t>
  </si>
  <si>
    <t>Agostinelli Bastien &lt;bastien.agostinelli@gmail.com&gt; (1)</t>
  </si>
  <si>
    <t>1 - IMT - MINES ALES (France)</t>
  </si>
  <si>
    <t>https://m2020.sciencesconf.org/329734/document</t>
  </si>
  <si>
    <t>Mérand Pierre-Emmanuel</t>
  </si>
  <si>
    <t>pemerand@gmail.com</t>
  </si>
  <si>
    <t> Pierre-Emmanuel Mérand</t>
  </si>
  <si>
    <t>L'impact sociétal du récit journalistique depuis l'avènement du web 2.0</t>
  </si>
  <si>
    <t>récit, journalisme, web 2.0</t>
  </si>
  <si>
    <t>Mérand Pierre-Emmanuel &lt;pemerand@gmail.com&gt;</t>
  </si>
  <si>
    <t>Mérand Pierre-Emmanuel &lt;pemerand@gmail.com&gt; (1)</t>
  </si>
  <si>
    <t>1 - Independent Consultant (France)</t>
  </si>
  <si>
    <t>https://m2020.sciencesconf.org/329229/document</t>
  </si>
  <si>
    <t>Cauchard Léa</t>
  </si>
  <si>
    <t>lea.cauchard@gmail.com</t>
  </si>
  <si>
    <t xml:space="preserve"> L'inclusion numérique est aujourd'hui un sujet sans précédent lorsque l'on sait que le numérique est considéré comme l'une des compétences universelles fondamentales (Cutts, Esper et Simon, 2011 ; Bruillard, 2012) ou depuis 2006, comme l'une des huit compétences clés européennes à acquérir tout au long de sa vie. La récente crise sanitaire du Covid-19 vient encore renforcer cette place prépondérante du numérique, son utilisation ayant permis d'assurer une certaine continuité tant scolaire, professionnelle, sociale que commerciale durant la période de confinement. Le numérique est donc aujourd'hui considéré comme un vecteur d'inclusion porté par un écosystème lui accordant une place centrale. Néanmoins, 4 français sur 10 ne sont « pas autonomes dans [leur] vie numérique » (Emmaüs Connect, 2019), 68% ressentent une pression sociale pour acquérir les dernières nouveautés en matière d'appareils connectés et 84% ont le sentiment qu'elles évoluent trop rapidement pour arriver à les appréhender (étude Zengularity par Opinionway, 2016) ; le numérique reste donc également vecteur d'exclusion. Selon une étude de 2017 du Centre de Recherche pour l'Étude et l'Observation des Conditions de Vie (CREDOC), plus de 7 millions de français de 12 ans et plus ne se connectent jamais à internet et plus de 18 millions se disent peu ou pas compétents pour utiliser correctement un ordinateur ; des exemples chiffrés toujours plus nombreux qui justifient d'une égalité numérique difficile face à la diversité des profils usagers, souvent inquiets de l'intégration renforcée du numérique dans les parcours et démarches transformant ainsi leurs usages. L'enjeu des politiques actuelles consiste alors à réduire ce fossé entre la population en offrant à chacun les ressources permettant d'appréhender correctement le numérique, on parle d'inclusion numérique. Cet enjeu est crucial tant le numérique est devenu un outil omniprésent quasiment indispensable à la réalisation de l'individu.   Pourtant même si les enjeux de l'inclusion numérique sont clairs, ses moyens restent flous, nous cherchons donc à apporter une clarté conceptuelle. Pour cela, nous traitons tout d'abord la littérature existante sur l'inclusion numérique et plus particulière celle sur la fracture numérique car l'inclusion numérique est considérée comme une réponse comportementale à la fracture numérique (Yu et Al, 2018). Ce travail nous permet d'observer une transposition sémantique dans le traitement des inégalités : on passe d'une approche négative et discriminante via l'utilisation de termes tels que : « exclusion » et « fracture » par exemple à une approche plus positive et encourageante avec les termes « inclusion » ou encore « opportunité » et « autonomie » (Plantard, Le Mentec, Trainoir, 2013). L'inclusion se construit donc à travers un nouveau paradigme et ses antécédents se retrouvent dans l'étude de la fracture numérique qui est, elle, multidimensionnelle. Elle s'explique à la fois par des facteurs extrinsèques tels que l'accès que par des facteurs intrinsèques tels que les ressources cognitives, les compétences numériques ou encore le capital social et culturel, les perceptions et le parcours biographique de l'individu (Ben Youssef, 2004 ; Brotcorne &amp; Valenduc, 2009 ; Vodoz, 2010). Autant de facteurs qui créent des différences d'usage numérique venant complexifier le rapport au numérique de la population. Pour répondre à cette addition de facteurs, il faut tenir compte des caractéristiques technologiques, infrastructurelles mais également comportementales, individuelles et situationnelles. Ces différents travaux nous montrent bien que l'inclusion numérique est un processus visant à réduire les effets de la fracture numérique. Concernant sa mise en œuvre, nous sommes cependant face à une situation délicate car il existe une infinité de scénarios d'inclusion/exclusion numérique. Pour répondre durablement à ces enjeux, l'inclusion numérique doit ainsi s'adapter à la variété des profils numériques existants tout en favorisant chez eux un engagement itératif, indispensable pour rester « inclus » et ne pas passer de « l'autre côté de la frontière » tant l'évolution des NTIC est rapide et continue (régénération technologique ; Vodoz, 2010).  Figure 1. Synthèse proposée sur l'inclusion numérique    À travers une étude exploratoire qualitative en cours de réalisation et composée pour le moment de 7 entretiens semi-directifs auprès de professionnels du numérique et d'acteurs de l'inclusion numérique, nous tentons d'apporter de nouvelles contributions pour définir les fondamentaux nécessaires au développement d'une stratégie d'inclusion numérique efficace et durable. Ces entretiens ont tous été retranscrits manuellement et analysés selon les principes de la Théorie Enracinée (Glaser et Strauss, 1967). Nos premiers résultats confortent l'intérêt de rapprocher Inclusion numérique et Théorie de l'Autodétermination (TAD) pour proposer une approche motivationnelle de l'inclusion numérique, favorable à l'instauration d'un engagement durable envers le numérique.   Les stratégies d'inclusion numérique doivent de ce fait participer à l'instauration d'un environnement favorable à la satisfaction des besoins psychologiques fondamentaux d'après la Théorie de l'Autodétermination (Deci et Ryan, 2000) : l'autonomie, la compétence et la proximité sociale. La Théorie de l'Autodétermination justifie l'importance de saisir la cause d'une action, la nature de la motivation pour identifier et justifier le comportement autodéterminé ou non autodéterminé d'un individu. Selon la motivation sollicitée, le comportement sera intrinsèquement motivé (autodéterminé, autonome) ou bien extrinsèquement motivé (non autodéterminé, contraint). Faire cette distinction permet d'identifier les différents processus identitaires engagés par l'individu dont une plus forte implication et un engagement plus durable dans ses tâches par exemple. La satisfaction de ces besoins se construit selon l'environnement et les interactions sociales rencontrés par l'individu mais également selon sa personnalité, ses orientations et les objectifs fixés.   Utiliser cette théorie dans le contexte de l'inclusion numérique permet alors d'identifier les formes de motivation que présentent les individus face au numérique et leurs impacts sur l'usage numérique (création d'une catégorisation des usages numériques). Ces éléments, une fois identifiés, offrent de nombreuses perceptives de recherche autour des stratégies d'inclusion numérique. Les acteurs de l'inclusion (État, collectivités, associations, entreprises, citoyens, ...) doivent structurer et coordonner leurs actions en tenant compte des attentes de chacun afin d'offrir un cadre favorable à la satisfaction des besoins fondamentaux permettant de modérer l'impact social négatif de la transition numérique et ainsi participer à la construction d'une inclusion numérique efficace et durable. </t>
  </si>
  <si>
    <t>L'inclusion numérique : vers un impact social positif pour tous.</t>
  </si>
  <si>
    <t>inclusion numérique, usage numérique, exclusion numérique, motivation, autodétermination</t>
  </si>
  <si>
    <t>Cauchard Léa &lt;lea.cauchard@gmail.com&gt;, N'goala Gilles</t>
  </si>
  <si>
    <t>Cauchard Léa &lt;lea.cauchard@gmail.com&gt; (1) (2), N'goala Gilles (2) (1)</t>
  </si>
  <si>
    <t>1 - Montpellier Research in Management (France), 2 - Université de Montpellier (France)</t>
  </si>
  <si>
    <t>https://m2020.sciencesconf.org/329089/document</t>
  </si>
  <si>
    <t>Ligneres Fanny</t>
  </si>
  <si>
    <t>fanny.ligneres@gmail.com</t>
  </si>
  <si>
    <t>AUTRICES : Fanny LIGNÉRES, entrepreneure du conseil – SAS ACCAPDIS (34540) Anne SOUÊTRE, entrepreneure du conseil – SAS EXPLEO (34000) Fatima SFIA, salariée, diplômée en 2019 - Master Management des Organisations - Master Etudes et recherche en management (34000)    De nouvelles formes organisationnelles du travail apparaissent ces dernières décennies, entrant en rupture avec le schéma traditionnel du salarié, encadré par une définition précise de ses missions, de ses horaires, de son lieu de travail, et en prise directe – et quasi-quotidienne – avec ses collègues et sa hiérarchie. Ainsi, le statut indépendant, ou non-salarié, se définit « en négatif » par l'absence de contrat de travail, et de lien de subordination juridique permanente à l'égard d'un donneur d'ordre (définition de l'INSEE selon le Code de la sécurité sociale). Mais il recouvre en réalité de nombreuses situations. Le concept et la catégorie de freelance sont apparus dans les années 1980, notamment pour désigner les travailleurs indépendants exerçant des activités intellectuelles. La France compte aujourd'hui 700 000 freelances, effectif en croissance de 85% depuis 10 ans, selon un rapport 2014 de l'European Forum for Independant Professionnals. La loi n° 776-2008 du 4 août 2008 de modernisation de l'économie a joué un rôle majeur dans la croissance du freelancing, avec la création d'un nouveau statut de travail indépendant : le statut d'auto-entrepreneur (devenu le régime de micro-entreprise en 2016). Il rejoint les statuts d'entrepreneur individuel classique, de gérant majoritaire de société, ou encore l'exercice sous forme de portage salarial.   Le rapport de 2017 sur les nouvelles formes du travail indépendant, du Conseil économique, social et environnemental, estime que la France compte aujourd'hui presque trois millions de travailleurs indépendants, soit environ 12% de la population active. Mais les chiffres ne cessent de croître. En effet, le nombre de travailleuses et travailleurs indépendants a augmenté de 25% depuis 2003, soit dix fois plus vite que la population salariée.   D'après la récente étude (*) de l'Observatoire du travail indépendant, les principales raisons évoquées pour expliquer l'intérêt des travailleurs indépendants vis-à-vis de ce statut sont liées au sentiment de liberté, et aussi parce qu'ils exercent seuls et n'estiment pas entreprendre mais plutôt travailler. La tendance s'inverse pour les personnes ayant une entreprise individuelle, qui se voient davantage comme des entrepreneurs, évoquant leur autonomie dans leur activité. L'enquête démontre que, malgré un temps de travail globalement plus important*, les travailleurs indépendants sont plus épanouis et moins stressés dans leurs activités que les salariés. Et contrairement aux idées reçues, les indépendants heureux, voire très heureux dans leur quotidien, ne sont pas uniquement les jeunes, mais l'ensemble des travailleurs indépendants. Ce bonheur, ils le doivent en partie à l'autonomie qu'offre ce statut, spécificité de plus en plus recherchée par la nouvelle génération de travailleurs. Les indépendants interrogés estiment en effet dans leur très grande majorité (88%) que ce statut devrait se développer en France car il participe à favoriser l'épanouissement personnel (48%), assure une meilleure flexibilité sur le marché du travail (21%), et favorise la recherche d'emploi / de mission (14%). De nouveaux profils se sont ainsi destinés à la création d'entreprise : salariés, retraités, porteurs de projet d'entreprise, demandeurs d'emploi, etc. De nouvelles populations de travailleurs indépendants, seuls, isolés se sont engagées sur le marché économique, se confrontant aux règles des échanges de l'économie marchande : la mise en concurrence, la compétitivité tarifaire, les exigences des clients, les charges fiscales, etc. La loi du marché se substitue ainsi au droit du travail. Définissant les règles de négociation de la valeur travail, elle s'impose comme référence aux nouvelles conditions contractuelles des missions confiées au travailleur isolé. Les travailleurs indépendants vivent une mutation de l'organisation du travail, confrontés à de nouvelles formes de relations de subordination. Ainsi, malgré la définition-même du statut de travailleur indépendant, certains exercent leur activité en étant soumis à une relation de dépendance économique par rapport une autre entité (client, groupement, centrale d'achat ou coopérative, franchise, licence de marque, location‑gérance, plateforme numérique, etc.). Alors qu'ils sont exposés à un rapport déséquilibré face au pouvoir économique, dégradant leur niveau de rémunération, les travailleurs indépendants persévèrent dans ce statut, qui, pourtant, semble les fragiliser et les précariser. La question de la protection sociale (assurance chômage, maladie et dépendance) reste une préoccupation et une forte attente des travailleurs indépendants, qui se sentent déstabilisés dans l'équilibre de l'exercice optimal de leur activité.   Nous avons constaté tous ces faits dans notre pratique professionnelle, et auprès de nos réseaux respectifs, et ce paradoxe, qui nous a frappées, nous a incité à en savoir plus et en comprendre les mécanismes au travers d'une enquête, de recherches complémentaires, et de cette proposition de publication.     (*) L'enquête Talk4 pour l'Observatoire du travail indépendant a été réalisée en partenariat avec la Didaxis, sur un panel de 507 personnes, dont 64% étaient des indépendant portés ou créateurs de micro-entreprise.   PROBLEMATIQUE : Le projet d'étude vise à prolonger l'observation Mutation du travail et réflexes collaboratifs de protection du travailleur, présentée par Fanny LIGNÉRES lors du colloque MTO 2018, portant sur l'ancrage, ces dernières décennies, d'une nouvelle forme de travail : la catégorie des travailleurs isolés (salariés en télétravail, freelance, EIRL, auto-entrepreneur, etc.).   Nous souhaitons centrer la recherche sur le regard que les entrepreneurs indépendants portent sur eux-mêmes, et leurs motivations à poursuivre leur activité professionnelle sous ce statut. Ils participent à la mutation spatio-temporelle de l'organisation du travail et subissent en même temps les transformations des relations managériales qui en résultent.    La démarche interrogative de notre étude vise à comprendre, au travers d'une étude empirique, la persévérance et l'évolution du statut de travailleur indépendant, malgré les pesantes contraintes qui y sont liées.   Nous avons ainsi voulu explorer deux phénomènes en particulier :  - La liberté : l'affranchissement d'une relation de subordination salariale en faveur d'une relation partenariale régie par le droit commercial - L'épanouissement : la réappropriation de la valeur travail en référence à Hannah ARENDT, qui réinjecte du sens dans l'activité professionnelle et favorise l'épanouissement personnel.   La liberté et l'épanouissement qu'il procure sont-ils les facteurs explicatifs de la persévérance des travailleurs indépendants à demeurer dans ce métier malgré leur subordination aux enjeux économiques, la précarité et la fragilité sociale qui en découlent ?   Ainsi le développement consistera à analyser et résoudre la problématique suivante : Quelle est la perception des travailleurs indépendants sur leur statut, leurs motivations et freins ? A-t-elle évolué suite à la crise du Covid-19 ? Et pourquoi, malgré les difficultés, certains poursuivent-ils leur carrière ?</t>
  </si>
  <si>
    <t>Binamicka Viven</t>
  </si>
  <si>
    <t>viven@binass-consulting.fr</t>
  </si>
  <si>
    <t>La notion de RSE (responsabilité sociétale/sociale des entreprises) a pris depuis de nombreuses années une place importante dans les stratégies des différents acteurs de la vie économique, sociale et même gouvernementale. Les entreprises, les institutions et les organismes divers doivent désormais mettre en place des mesures qui garantissent le respect d'un ensemble de contraintes dont le but est le développement durable. Dans leurs process de production ou d'acquisition de richesse, leurs process en matière technologique et de gestion, mais aussi leurs modes de management qui permettent une meilleure allocation entre ces différents process, ils se doivent de tenir compte de cette contrainte. Les décisions stratégiques qui ne prennent pas en compte le meilleur équilibre entre l'objet de la structure et l'environnement dans lequel elle se meut sont considérées comme non respectueuses de l'environnement .</t>
  </si>
  <si>
    <t>Berthevas Jean-François</t>
  </si>
  <si>
    <t>jfberthevas@hotmail.com</t>
  </si>
  <si>
    <t>Le,document demandé consiste déjà en un résumé</t>
  </si>
  <si>
    <t>Les effets de la résilience individuelle et organisationnelle du MTO en contexte de crise</t>
  </si>
  <si>
    <t>CMUA, crise, résilience, technologies organisationnelles</t>
  </si>
  <si>
    <t>Berthevas Jean-François &lt;jfberthevas@hotmail.com&gt;, Barlette Yves, Chatelin Celine, Haouet Chaker</t>
  </si>
  <si>
    <t>Berthevas Jean-François &lt;jfberthevas@hotmail.com&gt; (1) (2), Barlette Yves (3) (4), Chatelin Celine (2) (5), Haouet Chaker (5) (2)</t>
  </si>
  <si>
    <t>1 - Val de Loire Recherche en Management (France), 2 - Institut dÁdministration des Entreprises (IAE) - Orléans (France), 3 - Montpellier Business School (France), 4 - Montpellier Research in Management (France), 5 - Val de Loire Recherche en Management (France)</t>
  </si>
  <si>
    <t>https://m2020.sciencesconf.org/329791/document</t>
  </si>
  <si>
    <t>César Lacombe</t>
  </si>
  <si>
    <t>cesar.lacombe@gmail.com</t>
  </si>
  <si>
    <t>Le numérique est un espace, il est le cyberespace. Aujourd'hui, nos points d'accès à cet espace se sont multipliés et complexifiés : du téléviseur à l'ordinateur, qui est devenu portable puis qui tient dans une poche avec le smartphone, jusqu'aux montres connectées et autres wearable devices aujourd'hui. Avec cette multiplication des points d'accès à l'espace numérique, ce dernier a pris de plus en plus de place dans nos vies. Aujourd'hui, les mentions de sursollicitation numérique sont devenues monnaie courante, et dans le cadre de l'économie de l'attention, il est devenu difficile de trouver un équilibre raisonné dans notre utilisation du numérique. Nous verrons comment une approche du problème par les sciences cognitives, et par la problématique du design de l'accès au numérique, permet de faire émerger de possibles solutions à cette sursollicitation numérique, en redonnant du contrôle aux individus.   Référénces bibliographiques (liste non exhaustive): - Hooked, Nir Eyal - Don't Make Me Think, Steve Krug - Persuasive Technology, B.J. Fogg - Le Cerveau funambule, Jean-Philippe Lachaux   PS: La version du poster présentée ici est une première version qui sera modifiée et affinée pour donner plus de place à la théorie et la recherche.</t>
  </si>
  <si>
    <t>Pour une approche spatiale du numérique</t>
  </si>
  <si>
    <t>design, information, économie de l'attention</t>
  </si>
  <si>
    <t>César Lacombe &lt;cesar.lacombe@gmail.com&gt;</t>
  </si>
  <si>
    <t>César Lacombe &lt;cesar.lacombe@gmail.com&gt; (1)</t>
  </si>
  <si>
    <t>1 - Strate Ecole de Design (France)</t>
  </si>
  <si>
    <t>https://m2020.sciencesconf.org/329755/document</t>
  </si>
  <si>
    <t>Bourdon Isabelle</t>
  </si>
  <si>
    <t>isabelle.bourdon@umontpellier.fr</t>
  </si>
  <si>
    <t>La qualité de vie définie en 1981 par l'OMS est présentée comme la « perception que se fait un individu de sa vie à travers son contexte culturel et son système de valeur, en relation avec ses objectifs, ses attentes, ses préoccupations, ses normes. Il s'agit d'un concept large affecté, de manière complexe, par la santé physique de la personne, son état psychologique, son niveau d'indépendance, ses relations sociales et ses relations avec les aspects saillants de son environnement ». Le concept a été étendu à la notion de qualité de vie au travail (QVT), thématique qui intéresse les chercheurs depuis plus de 30 ans et qui « renvoie aux fondements de psychologie positive, en ne s'intéressant plus uniquement à la présence d'états négatifs (par exemple, le stress ou le burn-out), mais également à la présence d'aspects considérés comme positifs (par exemple, le bien-être ou la satisfaction au travail) » (Tavani et al., 2014). Malgré l'absence de consensus sur la défintion de la QVT (Tavani et al., 2014), on observe une prolifération d'organismes de certification et de labélisations en matière d'environnement de travail, centré autour d'indices de la qualité de vie au travail (Great Place to Work®, Certified Happy Index Trainees, Most Attractive Employers, Top Employer, Charte de la Parentalité, label Best Workplaces®...). Parallèlement à ces indices relevant d'avis externes (certifiés ou pas) se développent également des évaluations de la QVT via des sites d'évaluation qui recensent les avis et évaluations anonymes d'employés, tels que Glassdoor et Iindeed. Ces plateformes d'évaluation de la QVT sont analogues dans leur principe à d'autres plateformes d'avis et notation de type « trip advisor » etc... et permettent de donner des notes moyennes sur des critères relatifs à la QVT.  On note une forte communication des labels et organismes de certifications ainsi que des entreprises autour de ces classements et l'indice QVT est de plus en plus présents dans les rapports sociétaux, et via les sites internet, ainsi qu'à destination des candidats à l'embauche. Des études montrent d'ailleurs le lien positif entre l'identification d'un label et l'attractivité organisationnelle, entre la labélisation et la performance économique, et un lien négatif avec le taux de turnover (Guillot-Soulez, Saint Onge et Soulez, 2019).  Les évaluations de la QVT issus de labels ou de certifications peuvent être perçu comme un indice de performance sociale sur lequel s'appuie la communication externe de l'entreprise, et peuvent alors exprimer un réel attachement de l'entreprise (et de ses dirigeants) à favoriser un environnement de travail sain et de bien-être au travail, tout comme il peuvent correspondre à une stratégie d'affichage déconnectée de la réalité organisationnelle. Alors que les évaluations issues des plateformes sont présentées par ces dernières comme des indices représentatifs de la réalité de la QVT, car provenant des avis motivés des salariés. Pourtant, de nombreux travaux soulignent les biais des avis en ligne (Soulard, O. (2015).  Ainsi, la problématique posée par cette communication concerne la fiabilité des évaluations de QVT. Nous posons notamment la question de la fiabilité des deux types d'évaluations, l'une réalisée pour le compte de l'entreprise par un organisme certificateur et l'autre par les parties prenantes concernées, à savoir les salariés.  Pour répondre à cette question de recherche, nous avons mené une étude quantitative afin évaluer la fiabilité des plateformes d'évaluation de la QVT des salariés en ligne, notamment via la cohérence intrinsèque des votes fournis. Pour cela, un échantillon de 189 entreprises, apparaissant dans au moins un label ou ayant au moins une certification relative à la QVT (GPTW, Top employeur etc) a été analysé afin de comparer les évaluations externes et internes de la QVT. Pour cela les notes Indeed et Glassdoor ainsi que le nombre d'avis ont été recueillis sur la période d'Avril à Juin 2019 sur l'échantillon. Nos résultats indiquent que, sous certaines conditions (notamment concernant le nombre d'avis), les votes obtenus à travers les plateformes d'évaluations telles que Glassdoor ou Indeed, constituent une mesure fiable de la QVT, i.e. conforme à l'évaluation externe, issue de certification ou label. Nous montrons notamment la symétrie et la similitude des notations externes et avons étudié la précision de ces évaluations. </t>
  </si>
  <si>
    <t>Qualité de Vie au Travail : une analyse de la fiabilité des plateformes d'évaluations des salariés</t>
  </si>
  <si>
    <t>Qualité de vie au travail, plateforme</t>
  </si>
  <si>
    <t>Bourdon Isabelle &lt;isabelle.bourdon@umontpellier.fr&gt;, Hollet-Haudebert, • Sandrine, Lafont Anne-Laurence, Villesèque-Dubus • Fabienne</t>
  </si>
  <si>
    <t>Bourdon Isabelle &lt;isabelle.bourdon@umontpellier.fr&gt; (1), Hollet-Haudebert, • Sandrine, Kaestner • Mickael, Lafont Anne-Laurence, Villesèque-Dubus • Fabienne</t>
  </si>
  <si>
    <t>1 - Université de Montpellier (France)</t>
  </si>
  <si>
    <t>https://m2020.sciencesconf.org/330004/document</t>
  </si>
  <si>
    <t>Martin Marcienne</t>
  </si>
  <si>
    <t>marcienne.martin@hotmail.com</t>
  </si>
  <si>
    <t>Dans le cadre d'une approche d'ordre global, cette étude finalisera ses différentes analyses sur des spécificités.   Dans le monde de la matière, toute unité du vivant ou de l'inerte occupe un biotope qui lui est spécifique et dont les paramètres communs sont l'échange informationnel prenant sa source de bases de données mémorielles diverses dont l'émetteur et le récepteur en sont les vecteurs. Ainsi, la rencontre entre deux atomes d'oxygène et un atome d'hydrogène va générer une molécule d'eau. Cet échange d'informations dont la résultante est toujours la même s'inscrit dans le paradigme de la programmation. Nous retrouvons ce type d'échange avec réponse appropriée dans le règne du végétal ; il en de même dans le cadre du monde animal. Prenons l'exemple de la seiche qui change de couleur très rapidement en fonction de son environnement. Ainsi que le mentionnent Mathilde Fournier et Yannick Fourié : « [...] la seiche possède aussi des cellules leucophores, qui réfléchissent la longueur des ondes lumineuses les plus proches. Un système de camouflage-miroir » (2011, p. 136). Le monde de l'armée utilise cette procédure lors des camouflages militaires. Ce phénomène s'inscrit dans le biomimétisme, champ disciplinaire correspondant à : « [une] démarche d'innovation durable qui consiste à transférer et à adapter à l'espèce humaine les solutions déjà élaborées par la nature (faune, flore, etc.)i ».   Pour revenir au transfert informationnel, il prend sa source de bases de données existantes en amont de la perception que nous en avons à notre échelle. Quant aux outils utilisés au niveau de l'échange, ce sont les organes liés à la perception qui sont activés ; ces derniers se déclinent différemment en fonction des variétés végétales et des espèces animales. Chez l'être humain, cinq organes participent à l'enregistrement des objets repérés et évènements vécus dans le cadre de notre environnement ; il s'agit du goût, de l'odorat, de l'ouïe, du toucher et de la vue.   Le repérage se traduit par la reconnaissance de l'objet repéré, ce dernier ayant rejoint la base de données mémorielle de l'observateur. Dans le cas contraire, la mise en relation entre connu et inconnu va faire appel à une procédure cognitive de type itératif. L'interprétation des objets du monde est en corrélation avec la mise en place de structures cohérentes dans notre environnement afin de pouvoir mieux se repérer. Ainsi que le stipule Hagège : « [...] les langues, en parlant le monde, le réinventent. Elles ordonnent objets et notions [...] ». Ces structures peuvent être déjà existantes dans le substrat linguistique du sujet social. Nous prendrons comme exemple un extrait de l'œuvre de Tournier : Vendredi ou les limbes du Pacifique. L'auteur procède à une analyse de la démarche cognitive engagée par son héros : « [...] aussi songea-t-il à une souche à peine plus bizarre que d'autres lorsqu'il distingua, à une centaine de pas, une silhouette immobile qui ressemblait à celle d'un mouton ou d'un gros chevreuil. Mais peu à peu l'objet se transforma dans la pénombre verte en une sorte de bouc sauvage, au poil très long » (tableau 1). Tableau 1 – Démarche cognitive de la nomination de l'objet découvert par Robinson   Cette procédure prend sa source de la petite enfance où le nourrisson percevant tel son vocal va l'associer à tel membre proche de sa parentèle, association qui va également s'inscrire dans son champ émotionnel. Avec le déroulement temporel et évènementiel, l'ensemble de ces repérages va rejoindre la base de données mémorielle du sujet social, ce qui va permettre à ce dernier d'associer tel élément à tel élément en fonction d'un contexte donné. En corrélation avec ce phénomène, les vécus liés aux repérages et aux évènements s'inscrivent dans le champ émotionnel avec une variation de l'intensité de l'émotion en fonction de notre histoire personnelle. Ainsi que le précise Laurence Devillers dans son étude dédiée à l'intelligence artificielle : « Le rôle central de l'émotion au sein du système cognitif s'illustre par le fait que l'émotion occupe un ‘statut privilégié' dans le cerveau humain ; en effet, la plupart des mécanismes psychologiques sont soit nécessaires à l'émotion en tant que telle, soit influencés par l'émotion, soit impliqués dans la modulation de l'émotion » (2020, p. ?).   Si nous mettons en relation l'intelligence artificielle avec les facteurs évoqués précédemment : biomimétisme, base de données informationnelles et leur transfert, nous constatons une similarité existante entre le fonctionnement du cerveau humain et la programmation de l'intelligence artificielle. En effet, dans le premier cas de figure : le cerveau humain, la transmission des informations est réalisée lors de la mise en relation des synapses (transmetteurs) avec les neurones (communication et traitement des informations) ; dans le second cas de figure, pour l'intelligence artificielle, la transmission des données se fait par le biais de différents réseaux de neurones numériques liés à un apprentissage approfondiii comme la reconnaissance vocale ou visuelle, l'ensemble construit à partir d'algorithmes. Cette duplication matricielle s'inscrit indirectement dans le biomimétisme. Quelle est la relation entre anthropomorphisation des artéfacts robotiques et le champ émotionnel activé chez l'être humain ? Bien que l'intelligence artificielle s'inscrive dans une forme de similarité avec celle de l'être humain, au niveau du fonctionnement, sa traduction prend des formes très diverses comme les artéfacts liés aux transports avec certaines formes d'automatisation, ceux en relation avec le paradigme du numérique comme les ordinateurs, les tablettes, etc. L'anthropomorphisation de l'intelligence artificielle trouve sa réalisation, notamment, dans les assistants personnels virtuels comme Alexa, développé par le Lab126 d'Amazon.com. Les robots humanoïdes sont encore plus proches de l'être humain au niveau de la silhouette, de la gestuelle, des expressions du visage, ces dernières reflétant nos ressentis émotionnels. Très singulièrement, certaines formes d'intelligence artificielle dont l'aspect est humanoïde sont à la base de relations amoureuses. Au Japon, ce phénomène y est prégnant. Afin de mieux comprendre la corrélation existante, mais sous-jacente, entre intelligence artificielle et activation du champ émotionnel chez le sujet social, nous procéderons à une analyse de la configuration des échanges informationnels dans le monde du vivant, puis dans celui du paradigme de l'être humain. À partir de cette analyse, nous mettrons en place une étude sur l'activation du champ émotionnel mis en relation avec nos percepts et la base de données mémorielles construite à partir de la petite enfance. Dans la troisième et dernière partie, nous tenterons de comprendre la mise en relation de l'anthropomorphisation robotique et l'activation du champ émotionnel chez le sujet social.</t>
  </si>
  <si>
    <t>Quand l'intelligence artificielle, dérivée du biomimétisme, s'inscrit dans le champ émotionnel du sujet social</t>
  </si>
  <si>
    <t>Échange informationnel, intelligence artificielle, base de données mémorielles, champ émotionnel</t>
  </si>
  <si>
    <t>Martin Marcienne &lt;marcienne.martin@hotmail.com&gt;</t>
  </si>
  <si>
    <t>Martin Marcienne &lt;marcienne.martin@hotmail.com&gt; (1)</t>
  </si>
  <si>
    <t>1 - Université du Québec en Abitibi-Témiscamingue (Canada)</t>
  </si>
  <si>
    <t>https://m2020.sciencesconf.org/329207/document</t>
  </si>
  <si>
    <t>Pelissier Chrysta</t>
  </si>
  <si>
    <t>pelissic@gmail.com</t>
  </si>
  <si>
    <t xml:space="preserve">À l'heure ou « l'université française renoue avec l'attractivité »[1] et fait face au choc démographique (soit 38 700 étudiants supplémentaires en 2017), les questions de réussite des étudiants constituent plus que jamais un enjeu majeur. En raison de situations délicates (crise sanitaire mais aussi phobie scolaire, harcèlement, difficultés sociales, absences pour raisons personnelles et/ou professionnelles, éloignement du lieu de formation, etc.), l'enseignement doit aujourd'hui plus que jamais s'adapter à des publics hétérogènes. En réponse à ce phénomène, des dispositifs d'enseignement massif comme les MOOC[2] (Cisel et Bruillard, 2012), mais aussi ceux intégrant autant que possible les évolutions du blended-learning (Graham, 2006) maintenant une forte présence humaine tout en mettant à profit la flexibilité offerte par le numérique (Nissen, 2014), ont fait leur apparition.  Jusqu'ici, si les changements initiés avec et par le numérique semblaient constituer un phénomène intéressant à étudier, avec l'arrivée de la crise sanitaire, les évolutions de pratiques se sont accélérées, laissant une plus large place aux outils technologiques dans les pratiques enseignantes. En effet, les enseignants ont dû, en un temps records, mettre en place de nouvelles pratiques pédagogiques : usages de LMS[3], visio-conférences, évaluations des apprentissages, production de supports de cours multimédia, etc. Ces changements mettent les individus au centre des questionnements scientifiques dans le sens où ils deviennent « en quelque sorte à la fois sujet et objet du discours porté par le dispositif. Ce sont ses propres comportements déclarés ou observés et analysés (...) qui forment le matériau d'une démarche prédictive dans des dispositifs industrialisés » (Farchy et al., 2017, para 17). Ces aménagements pédagogiques modifient notamment les relations sociales (interactivité entre les acteurs, mobilité, équilibre vie privée / vie professionnelle) mais également pédagogique (redéfinition et adaptation des contenus, entraides, attractivité de la connaissance, etc.) et organisationnelles (partages de ressources, diffusions de pratiques, traitements des demandes d'aides, etc.). Sur ce dernier point, l'organisation initialement posée par l'Université se heurte à une (ou plusieurs) difficulté(s) bloquant l'évolution des situations (d'apprentissage et/ou d'enseignement). Cela est dû au fait que plusieurs « forces intérieures » s'opposent pour chaque acteur impliqué dans le processus de changement de pratiques, donnant lieu à un stand-by dans les prises de décisions qui sont alors différées, et qui ralentissent les changements organisationnels profonds mais nécessaires à une adaptation. Le diagramme des champs de forces, proposé par Kurt Lewin (1988), peut être vu comme un outil d'analyse des différentes forces en présence dans un contexte de changement des acteurs impliqués dans l'évolution de pratiques enseignantes. Le comportement, selon lui, ne dépend ni du passé ni du futur, mais des faits et des événements actuels et de la manière dont le sujet les perçoit au moment présent. Ces événements sont interconnectés. Ils constituent un champ ou s'organisent différentes forces : les forces motrices qui incitent au changement (ex : arrivée d'un nouveau collègue enseignant) et les forces modératrices qui elles incitent au renoncement (ex : perte de temps, conflits humains et construction de nouvelles compétences technologiques). Pour Lewin Kurt, tout comportement résulte d'un équilibre entre ces forces motrices et ces forces modératrices. C'est à partir de cet équilibre que se déterminent les choix comportementaux possibles et impossibles pour l'individu. Ce modèle offre ainsi les moyens d'analyser une situation telle qu'elle est perçue par chacun des différents acteurs intégrés à une situation donnée. Il permet ensuite aux décideurs d'établir une cartographie des forces en présence et de proposer alors une stratégie de changement, adéquate et progressive à chaque individu et/ou groupes d'individus. Afin d'identifier les forces en présence durant la période de confinement, une étude au sein du groupe de recherche Observatoire de Transformations de Pratiques numériques (OTPn) de l'Université de Montpellier (UM) a été réalisée. À la fin de la période, des entretiens auprès des « référents numériques » correspondant aux 15 composantes universitaires qui composent l'UM ont été demandés. Plus de la moitié des référents numériques ont accepté de répondre par téléphone, visioconférence ou par écrit à une dizaine de questions structurées en trois parties : démographique, demandes d'aides formulées par les enseignants et solutions proposées par les référents à ces mêmes enseignants. Les retours de ces entretiens ont été organisés selon un modèle adapté de Lewin Kurt, selon un tableau à trois entrées : Axe 1 : les forces motrices et modératrices ; Axe 2 : les aspects personnels, groupaux et institutionnels ; Axe 3 : les aspects comportementaux, les connaissances/compétences mises en œuvre et les représentations/idéologies. La communication aura pour objectif premièrement de présenter les résultats de cette étude et en particulier les difficultés rencontrées par les référents numériques dans l'accompagnement qu'ils souhaitaient et qu'ils ont réellement réalisés face aux demandes individuelles et collectives des enseignants de l'Université, deuxièmement les espoirs face au déploiement incontournable de dispositifs numériques dans le cas d'une récidive sanitaire, et troisièmement des recommandations organisationnelles nécessaires pour une prévention des difficultés déjà rencontrées durant cette période.   Références : Cisel, M. Bruillard, É. (2012). Chronique des MOOC, Rubrique de la Revue STICEF, Volume 19, 2012, ISSN : 1764-7223. En ligne : http://sticef.org Farchy, J., Meadel, C., Anciaux, A. (2017). « Une question de comportements. Recommandation des contenus audiovisuels et transformations numériques », Tic et Société, vo.10, n°1-2, p. 168 -198. Graham, C. R. (2006). Blended learning systems. The handbook of blended learning, pp3-21.  Kurt, L. (1988). La théorie du domaine en sciences sociales. Barcelone : Paidós Kurt, L. (1997). Résoudre les conflits sociaux : théorie des champs en sciences sociales. Washington, DC : American Psychological Association Nissen, E. (2014). Les spécificités des formations hybrides en langues, Apprentissage des langues et systèmes d'information et de communication, vol. 17. En ligne : http://alsic.revues.org/2773 ; DOI : 10.4000/alsic.2773  Thobois-Jacob, L. et Pélissier, C. (2020). De l'aide à l'autorégulation : caractérisation d'un processus dynamique mis en place en premier cycle universitaire, Pélissier C. (dirs.), Notion d'aide dans l'éducation, ISTE éditions, Hermes, Science Publishing, pp 231-254 </t>
  </si>
  <si>
    <t>Soret Prual Christine</t>
  </si>
  <si>
    <t>solutionshrfrance@gmail.com</t>
  </si>
  <si>
    <t>Une étude menée sur les effets, les causes et les conséquences du taux de rotation du personnel sur l'activité de l'hôtellerie-restauration. </t>
  </si>
  <si>
    <t>Quel impact a le turn-over du personnel sur l'activité de l'hôtellerie-restauration?</t>
  </si>
  <si>
    <t>hôtellerie, restauration, turn, over</t>
  </si>
  <si>
    <t>Soret Prual Christine &lt;solutionshrfrance@gmail.com&gt;</t>
  </si>
  <si>
    <t>Soret Prual Christine &lt;solutionshrfrance@gmail.com&gt; (1)</t>
  </si>
  <si>
    <t>https://m2020.sciencesconf.org/329873/document</t>
  </si>
  <si>
    <t>Atjar Fatima</t>
  </si>
  <si>
    <t>fatimatjar@gmail.com</t>
  </si>
  <si>
    <t>La présente recherche porte sur les usages des technologies d'information et de communication dans l'administration marocaine. Elle vise en particulier, à déterminer les usages du système d'informations et des services électroniques de l'administration des douanes et des impôts directs par les transitaires de la ville d'Agadir et étudier les facteurs déterminants de l'adoption et l'appropriation de ces services par les usagers et les principaux obstacles handicapant ces usages.</t>
  </si>
  <si>
    <t>Quel impact de l'usage du numérique sur la communication de l'administration marocaine des douanes et impôts indirects avec ses usagers ?</t>
  </si>
  <si>
    <t>Usage – Communication – Système d'information, Dispositif, Appropriation</t>
  </si>
  <si>
    <t>Atjar Fatima &lt;fatimatjar@gmail.com&gt;</t>
  </si>
  <si>
    <t>Atjar Fatima &lt;fatimatjar@gmail.com&gt; (1)</t>
  </si>
  <si>
    <t>1 - Larlanco - Laboratoire de Recherche sur les Langues et la Communication (Maroc)</t>
  </si>
  <si>
    <t>https://m2020.sciencesconf.org/330163/document</t>
  </si>
  <si>
    <t>Lacombe Eric</t>
  </si>
  <si>
    <t>lacombe.eric@gmail.com</t>
  </si>
  <si>
    <t>Le poster résume la partie 2, intitulée construction, d'une thèse en cours sur la transformation numérique des organisations en réseau. L'impact sociétal du développement du management des technologies organisationnelles nous semble plus subi que compris, suite à notre expérience professionnelle, traduite par la boucle OitO, métaphore visuelle des dysfonctionnements entre l'Organisation de l'information et la transformation de l'Organisation. Partant de l'hypothèse que l'information est un vecteur de transformation, nous avons développé un ensemble de représentations facilitant la description et la compréhension de la transformation des Organisations. Le poster en propose une vue d'ensemble.</t>
  </si>
  <si>
    <t>Représenter la transformation des Organisations</t>
  </si>
  <si>
    <t>logique de l'énergie, antagonisme, transformation de l'organisation, attracteur de transformation, graine d'information</t>
  </si>
  <si>
    <t>Lacombe Eric &lt;lacombe.eric@gmail.com&gt;</t>
  </si>
  <si>
    <t>Lacombe Eric &lt;lacombe.eric@gmail.com&gt; (1)</t>
  </si>
  <si>
    <t>1 - Médiation, Information, Communication, Art (France)</t>
  </si>
  <si>
    <t>https://m2020.sciencesconf.org/329066/document</t>
  </si>
  <si>
    <t>Chabbeh Sameh</t>
  </si>
  <si>
    <t>chabbeh.sameh@gmail.com</t>
  </si>
  <si>
    <t xml:space="preserve">Les techniques numériques sont de plus en plus omniprésentes dans nos sociétés d'aujourd'hui qui sont avant tout «des sociétés humaines » (Miège, 2016), des «sociétés du savoir diverses, plurielles, dynamiques et évolutives, fondées sur le respect des personnes, des cultures et de l'environnement» (Tremblay, 2016,p.239). C'est aussi dans ce cadre que s'inscrit l'appel de l'UNESCO à « un nouvel humanisme pour le 21e siècle » (Bokova, 2013 : 20). Chacun de nous cherche à s'approprier ces technologies numériques (selon ses propres logiques, tactiques, stratégies individuelles ou collectives, intérêts...). Plus qu'un «village global» (McLuhan, 1967), nous vivons dans une société du flux informationnel et communicationnel, dont la prochaine étape du progrès s'annonce dans l'interconnexion des populations à un réseau mondial de centres de données en nuage (cloud computing) (Mosco, 2016, p. 244). Les entreprises de presse quotidienne régionale (PQR) souscrites comme des organisations ayant des caractéristiques similaires des industries culturelles, s'inscrivent elles aussi, dans une trajectoire de «numérisation en cours de la société » (Miège, 2020), de modernisation des rédactions, de réduction des tâches et des coûts, en misant sur les techniques numériques. La PQR est confrontée à plusieurs défis: celui de transformation des rédactions, celui de l'innovation technologique dans les manières de production de l'information et de l'innovation organisationnelle. Nous rappelons que dans chaque étape d'évolution organisationnelle, des tensions peuvent êtres exister au sein et à l'extérieur de l'organisation. En effet, cette dernière est un lieu de production de l'information, mais aussi est un lieu dans lequel s'exerce un rapport de force, de pouvoir, de conflit, voir parfois de ce nous pourrions désigner de «négociation modérée» (Chabbeh, 2019, p. 257), entre les différents acteurs-industriels, GAFAM, puissances étatiques classiques, médias traditionnels, etc.- Notre proposition de communication ambitionne de questionner les évolutions des technologies organisationnelles numériques de la PQR dans leur rapport à l'information, aux pratiques et au rôle du journaliste dans ce nouveau écosystème numérique et médiatique. Nous nous demandons aussi si la numérisation de la PQR constitue une circonstance pour la profession journalistique de retrouver sa légitimité et de réaffirmer ses fondements. Ou bien au contraire, elles constituent des facteurs réducteurs à cette presse et annoncent «la fin du journalisme » (DeTarlé, 2019).  Nous essayons de comprendre si les techniques numériques constituent une opportunité pour la PQR afin d'améliorer sa productivité, sa compétitivité, son organisation interne et externe. Ou bien au contraire, elles instaurent la destruction de cette PQR, de ses valeurs, du rôle de journaliste dans la société en tant qu'un citoyen et en tant qu'un acteur social. Peut-on dire que ces techniques numériques représentent des facteurs de l'ignorance de l'Homme, de l'Humain au sens philosophique, social, cognitif et psychanalyse du terme, voir de «l'écrasement humain» et de «crase» entendu chez Cabedoche « comme un processus inédit conduisant à un écrasement des données culturelles antérieures », Cabedoche, 2014, p.21). Notre hypothèse est de réfuter l'idée de la disparition du rôle social de journaliste et de sa mission noble en tant que gatekeeper de l'information. En effet, l'innovation technologique accompagne le changement organisationnel, managérial et informationnel dans la PQR. Mais le localier reste toujours « le chef d'orchestre» d'une presse locale fondée sur le principe de proximité (au lectorat et au territoire ). La PQR a toujours besoin d'un journaliste ''humain'' et que les techniques numériques sont au contraire, des moyens de reconfiguration des liens de proximité et des modalités d'interaction avec le lectorat. Admettre que ces techniques numériques, voir l'intelligence artificielle (IA)1 peuvent substituer au rôle de journaliste est une dérive illusoire. Ici, nous partageons le même point de vue de Watine et Gramacciaa sur le fait que «l'intelligence artificielle n'est pas prête de remplacer ni de libérer les journalistes» (Watine et Gramacciaa, 2018) et que contrairement à des idées reçues, « les technologies ne décident pas des organisations » (Ruellan ; Thierry, 1998, p.108). Ainsi le retour au terrain, in situ s'avère-t-il un réflexe absolu, dans l'analyse de cette problématique. Une étude de terrain amorcée en octobre 2019, permet de mieux répondre à ces interrogations. Nous avons choisi Le Dauphiné Libéré de la région grenobloise comme terrain d'étude. Nous avons effectué une enquête qualitative (octobre 2019 et qui se poursuit en 2020) basée sur des entretiens semi-directifs, sur l'observation directe et sur des entretiens supplémentaires en ligne effectués auprès de journalistes localiers et de rédacteurs en chef de l'édition Web du journal quotidien local du Sud-Est, Le Dauphiné Libéré. Nous essayons d'étudier cette question de l'impact de technologies numériques sur le management organisationnel et sur les pratiques de localier, dans une perspective de distanciation envers le déterminisme social. Nous prenons aussi du recul par rapport aux discours promotionnels d'une « société en Réseau » (Castells, 1998, 1999) provenant notamment des technologues modernistes, ou des spécialistes des marchés qui façonnent les opinions publiques et privées. Alors que l'achèvement de la numérisation de la société qui est annoncé notamment avec le développement de l'intelligence artificielle, n'est guère prévisible (Miège, 2020). Notre méthodologie s'appuie sur une approche interdisciplinaire (sciences humaines et sociales, sciences de gestion, psychanalyse...) tout en inscrivant notre recherche, fondamentalement dans les sciences de l'information et de la communication et en particulier dans une approche communicationnelle. Une approche intéressante dans la mesure où  «elle est attentive aux changements intervenant dans les politiques des États, les stratégies professionnelles, les techniques mises en œuvre et les pratiques des agents sociaux; [...], elle articule les réflexions de ces nouveaux spécialistes et celles provenant de certains professionnels (ingénieurs de réseau, publicitaires, journalistes, chargés de communication, spécialistes de la «veille stratégique», concepteurs de services télématiques...)» (Miège, 2005, p. 8). Dans une première partie, nous mettrons en exergue les stratégies d'innovation technologique et organisationnelle, de modernisation et d'externalisation des tâches du journal Le Dauphiné Libéré en tant qu'un ''Multisupport ''. Nous révélerons ses stratégies «d'auto-offensive» face à la concurrence, face à la marchandisation et face au phénomène de concentration. Nous procédons notre analyse, ici par une approche contextuelle de l'innovation technologique et des usages en s'éloignant de la vision réductrice du rapport de familiarité entre une personne et «sa chose» (Thévenot, 1993), et des représentations sociales (Moscovici, 1976) de ces techniques numériques et des usages qui en sont faits. Dans une deuxième partie, nous analyserons la question de ces innovations technologiques en rapport avec les différentes missions d'un journaliste local en tant qu'un être humain, un citoyen et un acteur social animant les débats publics, en tant qu'acteur de développement local, de vulgarisation de l'information scientifique et technique, acteur de l'innovation technologique, prometteur social et journaliste de service, etc. Notre étude qualitative a fait apparaître que les techniques numériques accompagnent le changement organisationnel des journaux quotidiens régionaux, comme le Dauphiné Libéré, certes, mais en aucun cas, elles prennent le rôle social du journaliste et de ses qualités humaines. Bien au contraire cette numérisation permet au localier de renouveler le lien de proximité avec le lectorat et de retrouver sa légitimité en tant que gateKeeper de l'information. Références bibliographiques sélectives  -BOLTANSKI Luc; THEVENOT Laurent, 1991, De la justification: les économies de la grandeur, Paris, Gallimard.  -CABEDOCHE Bertrand (2014), « Culture du chiffre et responsabilité sociale : le déplacement de la charge de l'incertitude sur le facteur humain chez France-Telecom » dans Valérie LEPINE, et al., Acteurs de la communication des entreprises et organisations : pratiques et perspectives, Grenoble, Presses universitaires de Grenoble, p. 21-40. -CARDON Dominique, 2010, La démocratie internet. Promesses et limites , Paris, Seuil, (coll.) La république des idées, 82 e 83-84. -CASTELLS Manuel, 1998, L'ère de l'information [1], La société en réseaux, Paris, Fayard. -CHABBEH Sameh, 2019, « Numérisation de la presse tunisienne : entre actions individuelles et tactiques collectives », Revue Management des Technologies Organisationnelles (MTO), n° 08, Paris, Presses des Mines, 2019. pp. 248-271. -CHARON Jean-Marie, 2018, Rédactions en invention.Essai sur les mutations des médias d'information. Toulouse, Ramonville, Uppreditions, 102 p.  -MC-LUHAN Marshall, 1967, The Médium is the Massage: An Inventory ofEffects, with Quentin Fiore, New York : Bantam Books.  -MIEGE Bernard, 2020, La numérisation en cours de la société. Points de repères et enjeux, Grenoble, Presses Universitaires de Grenoble, (Coll.) Communication, Médias et Sociétés), 144 p.  -MIÈGE Bernard, 2016, « 40 ans de recherche en Information-communication. Acquis et questionnements », Les Enjeux de l'Information et de la Communication, 16(1) : 106-113. [En ligne]. http://w3.u- grenoble3.fr/les_enjeux. Page consultée le 10 avril 2017. -MIÈGE Bernard (2005), La pensée communicationnelle, édition augmentée, Grenoble, Presse universitaire de Grenoble, (Coll.) La communication en plus, 126 p.  -METZGER Jean-Luc ; CLÉACH Olivier, « Le télétravail des cadres : entre suractivité et apprentissage de nouvelles temporalités. ”White-collar telework : Between an overload and learning a new organization of time” », in Sociologie du travail, n° 4, Volume 46, éd. Elsevier, Paris, 2004, pp. 433-449.  -MOSCO Vincent, 2016, After the Internet: Cloud Computing, Big Data and the Internet of Things. Dossier: « L'internationalisation de la culture , de l'information et de la communication: quels enjeux contemporains? », Les Enjeux de l'information et de la communication, 17(2) : pp. 145-155.  (En ligne]. https://lesenjeux.univ-grenoble3.fr/  -MOSCOVICI Serge, 1976, La psychanalyse, son image et son public, Paris, Presses universitaires de France.  -PROULX Serge, 2001, « Usages de l'Internet: la « pensée-réseaux » et l'appropriation d'une culture numérique In : E. Guichard (Ed) Comprendre les usages de l'Internet, pp. 139-145, Paris, Éditions Rue d'Ulm. -RUELLAN Denis, THIERRY Daniel, « Informatisation et identités journalistiques en presse locale », Les Cahiers du journalisme, n° 5 ,1998, pp.104-109. -SHERER Eric, 2015, A-t-on besoin encore des journalistes ? Manifeste pour un journalisme augmenté, Paris, Presses Universitaires de France, 191 p. -TREMBLAY Gaëtan , 2016, Vers des sociétés du savoir : un projet social, Dossier: « L'internationalisation de la culture, de l'information et de la communication: quels enjeux contemporains? », Les Enjeux de l'information et de la communication, 17(2),pp.238-249. (En ligne]. https://lesenjeux.univ-grenoble3.fr/  -THEVENOT Laurent,1993, « Essai sur les objets usuels. Propriétés, fonctions, usages », Raisons pratiques, n° 4,pp. 85-111. (Consulté le 15 /05/2020). -WATINE Thierry ; GRAMACCIA A. Julie, « L'intelligence artificielle va-t-elle  remplacer... ou libérer les journalistes ? ». Point de vue, Les Cahiers du journalisme, Nouvelle série, n°2, 2nd semestre 2018. (En ligne) URL:http://cahiersdujournalisme.org/V2N2/CaJ-2.2-D021.pdf.(Consulté le 05/06/2020)    1 A question de l'intelligence artificielle (IA) a suscité un grand débat public et une polémique au niveau international en 2018, concernant l'invention d'un Robojournalisme «Erica », quant aux capacités de ce Robot à faire du vrai journalisme. </t>
  </si>
  <si>
    <t>Technologies numériques et Presse quotidienne Régionale (PQR) :Vers ''l'externalisation'' des tâches et le renouvellement du rôle social des journalistes. L'exemple de Dauphiné Libéré.</t>
  </si>
  <si>
    <t>PQR, sociétés, technologies numériques, management, rôle social, humain, Dauphiné Libéré</t>
  </si>
  <si>
    <t>Chabbeh Sameh &lt;chabbeh.sameh@gmail.com&gt;</t>
  </si>
  <si>
    <t>Chabbeh Sameh &lt;chabbeh.sameh@gmail.com&gt; (1)</t>
  </si>
  <si>
    <t>1 - Université Lyon 2 (France)</t>
  </si>
  <si>
    <t>https://m2020.sciencesconf.org/329941/document</t>
  </si>
  <si>
    <t>Bonnet Daniel</t>
  </si>
  <si>
    <t>bonnet.daniel@outlook.com</t>
  </si>
  <si>
    <t>Le Management des technologies Organisationnelles assure un fonction transformationnelle. Celle-ci adresse le signifiant et permet d'assurer le passage au stade de l'intelligibilité. Mais elle est aussi le support de l'activité fantasmatique. À ce titre, il est intéressant de chercher à en démystifier les non-dits.</t>
  </si>
  <si>
    <t>Technologies Organisationnelles : Les représentants du non-dit</t>
  </si>
  <si>
    <t>Transformation, Non, Dit, Management, Transition numérique, Technologie Organisationnelle</t>
  </si>
  <si>
    <t>Bonnet Daniel &lt;bonnet.daniel@outlook.com&gt;</t>
  </si>
  <si>
    <t>Bonnet Daniel &lt;bonnet.daniel@outlook.com&gt; (1)</t>
  </si>
  <si>
    <t>1 - Institut de Socio-économie des Entreprises et des ORganisations (France)</t>
  </si>
  <si>
    <t>https://m2020.sciencesconf.org/328003/document</t>
  </si>
  <si>
    <t>Agostinelli Serge</t>
  </si>
  <si>
    <t>serge.agostinelli@icloud.com</t>
  </si>
  <si>
    <t>L'objectif de cet article est de montrer que l'excellence opérationnelle de l'intelligence organisationnelle place l'humain au centre de la transition numérique. La portée de la performance dépend de la valence qu'éprouve un individu à l'égard des outils qui permettent la résolution de problèmes et c'est la dimension sociale de la cognition qui préserve l'innovation des processus automatiques.</t>
  </si>
  <si>
    <t>Transition numérique et intelligence organisationnelle</t>
  </si>
  <si>
    <t>humain, outils, innovation, problème</t>
  </si>
  <si>
    <t>Agostinelli Serge &lt;serge.agostinelli@icloud.com&gt;, Riccio Pierre-Michel</t>
  </si>
  <si>
    <t>Agostinelli Serge &lt;serge.agostinelli@icloud.com&gt; (1), Riccio Pierre-Michel (2)</t>
  </si>
  <si>
    <t>1 - Université des Antilles (Pôle Martinique) (Martinique), 2 - IMT - MINES ALES (France)</t>
  </si>
  <si>
    <t>https://m2020.sciencesconf.org/329722/document</t>
  </si>
  <si>
    <t>n°</t>
  </si>
  <si>
    <t>Consultant
Académique</t>
  </si>
  <si>
    <t>Senior
Junior</t>
  </si>
  <si>
    <t>S</t>
  </si>
  <si>
    <t>A</t>
  </si>
  <si>
    <t>J</t>
  </si>
  <si>
    <t>Loïc Maugendre</t>
  </si>
  <si>
    <t>loic.maugendre@brasdroitsdirigeants (àv)</t>
  </si>
  <si>
    <t>C</t>
  </si>
  <si>
    <t>Quand le numérique bouleverse le management des organisations des universités : retour sur l'accompagnement pédagogique en période de confinement</t>
  </si>
  <si>
    <t>Date</t>
  </si>
  <si>
    <t>Matinée</t>
  </si>
  <si>
    <t>début</t>
  </si>
  <si>
    <t>fin</t>
  </si>
  <si>
    <t>Accueil</t>
  </si>
  <si>
    <t>Atelier 1</t>
  </si>
  <si>
    <t>Atelier 2</t>
  </si>
  <si>
    <t>Atelier 3</t>
  </si>
  <si>
    <t>Atelier 4</t>
  </si>
  <si>
    <t>Salle A</t>
  </si>
  <si>
    <t>Salle B</t>
  </si>
  <si>
    <t>Atelier 5</t>
  </si>
  <si>
    <t>Atelier 6</t>
  </si>
  <si>
    <t>Communication</t>
  </si>
  <si>
    <t>Clôture</t>
  </si>
  <si>
    <t>Atelier 7</t>
  </si>
  <si>
    <t>Atelier 8</t>
  </si>
  <si>
    <t>Atelier 9</t>
  </si>
  <si>
    <t>Atelier 10</t>
  </si>
  <si>
    <t>Gestion
InfoCom
Sociétal</t>
  </si>
  <si>
    <t>Thème général</t>
  </si>
  <si>
    <t>Expérience usager</t>
  </si>
  <si>
    <t>Territoire</t>
  </si>
  <si>
    <t>I</t>
  </si>
  <si>
    <t>Santé</t>
  </si>
  <si>
    <t>G</t>
  </si>
  <si>
    <t>Macro</t>
  </si>
  <si>
    <t>Territoire
Macro</t>
  </si>
  <si>
    <t>IA</t>
  </si>
  <si>
    <t>Dispositif</t>
  </si>
  <si>
    <t>Organisation</t>
  </si>
  <si>
    <t>Environnement</t>
  </si>
  <si>
    <t>Journalisme</t>
  </si>
  <si>
    <t>Fracture numérique</t>
  </si>
  <si>
    <t>La perception des travailleurs indÃ©pendants sur leur statut, leurs motivations, leurs freins et leur obstination Ã  persÃ©vÃ©rer malgrÃ© les difficultÃ©s. Leur perception a-t-elle Ã©tÃ© influencÃ©e par la crise du Covid-19 ?</t>
  </si>
  <si>
    <t>Impact sur …</t>
  </si>
  <si>
    <t>Impact sur les métiers</t>
  </si>
  <si>
    <t>Agriculture</t>
  </si>
  <si>
    <t>Territoires</t>
  </si>
  <si>
    <t>Formes des organisations et organisations des formes : le cas des plate-formes.</t>
  </si>
  <si>
    <t>Green deal : quelle place pour l'hydrogene dans le « monde d'apres » ?</t>
  </si>
  <si>
    <t>Impact social &amp; potentiel humain : reelle plus value des techniques de management au sein des entreprises familiales ?</t>
  </si>
  <si>
    <t>La perception des travailleurs indépendants sur leur statut, leurs motivations, leurs freins et leur obstination à persévérer malgré les difficultés. Leur perception a-t-elle été influencée par la crise du Covid-19 ?</t>
  </si>
  <si>
    <t>La RSE pour les TPE en milieu rural, opportunité ou menace ?</t>
  </si>
  <si>
    <t>Auteurs</t>
  </si>
  <si>
    <t>Travailleur indépendant ; sens ; liberté ; précarité ; fragilité ; valeurs ; épanouissement</t>
  </si>
  <si>
    <t>stratégie ; performance ; rentabilité ; très petite entreprise ; outils ; management ; RSE ; organisation ; territoire</t>
  </si>
  <si>
    <t>accompagnement ; difficulté ; numérique ; enseignement à distance ; confinement</t>
  </si>
  <si>
    <t>Wrembel Elisa , Catoir-Brisson Marie-Julie  et Riccio Pierre-Michel</t>
  </si>
  <si>
    <t xml:space="preserve">Maugendre Loïc </t>
  </si>
  <si>
    <t xml:space="preserve">Florez Mauro , Bourdon Isabelle , Piot-Lepetit Isabelle et Gauche Karine </t>
  </si>
  <si>
    <t xml:space="preserve">Choquet isabelle ,Gillot Eugénie et Mahieu Marie </t>
  </si>
  <si>
    <t xml:space="preserve">Cauchard Léa et N'Goala Gilles </t>
  </si>
  <si>
    <t>Ligneres Fanny , Souetre Anne et Sfia Fatima</t>
  </si>
  <si>
    <t>Berthevas Jean-François, Barlette Yves , Chatelin Céline et Haouet Chaker</t>
  </si>
  <si>
    <t xml:space="preserve">Bourdon Isabelle , Hollet-Haudebert Sandrine , Kaestner Mickael , Lafont Anne-Laurence et Villesèque-Dubus Fabienne </t>
  </si>
  <si>
    <t>Pélissier  Chrysta et de Ceglie Audrey</t>
  </si>
  <si>
    <t>Individu</t>
  </si>
  <si>
    <t>Ubérisation</t>
  </si>
  <si>
    <t>RSE</t>
  </si>
  <si>
    <t>Services publics</t>
  </si>
  <si>
    <t>Secteur économique</t>
  </si>
  <si>
    <t>Administration</t>
  </si>
  <si>
    <t>Organisations</t>
  </si>
  <si>
    <t>Transformations</t>
  </si>
  <si>
    <t>Métiers</t>
  </si>
  <si>
    <t>Gouvernance</t>
  </si>
  <si>
    <t>Politique</t>
  </si>
  <si>
    <t>Innovation</t>
  </si>
  <si>
    <t>Innovation, Politique, RSE</t>
  </si>
  <si>
    <t>Chrono (numéro / dateHeure)</t>
  </si>
  <si>
    <t>Salle A (Atelier)</t>
  </si>
  <si>
    <t>Salle B (Atelier)</t>
  </si>
  <si>
    <t>Ordre dans l'atelier</t>
  </si>
  <si>
    <t>Epistémologie</t>
  </si>
  <si>
    <t>Impact sur l'individu</t>
  </si>
  <si>
    <t>Titre atelier</t>
  </si>
  <si>
    <t>Transformation / transition</t>
  </si>
  <si>
    <t>Ethique / épistémologie</t>
  </si>
  <si>
    <t>Varia</t>
  </si>
  <si>
    <t>Conférence emblématique</t>
  </si>
  <si>
    <t>TriGén</t>
  </si>
  <si>
    <t>Auteur</t>
  </si>
  <si>
    <t>Titre</t>
  </si>
  <si>
    <t>Proposition de programmation des exposés</t>
  </si>
  <si>
    <t>Horaire</t>
  </si>
  <si>
    <t>Atelier</t>
  </si>
  <si>
    <t>Pause déjeuner</t>
  </si>
  <si>
    <t>Pause</t>
  </si>
  <si>
    <t>Fin de journée</t>
  </si>
  <si>
    <r>
      <t>Bertrand</t>
    </r>
    <r>
      <rPr>
        <i/>
        <sz val="11"/>
        <color theme="9" tint="-0.249977111117893"/>
        <rFont val="Calibri"/>
        <family val="2"/>
        <scheme val="minor"/>
      </rPr>
      <t>s</t>
    </r>
    <r>
      <rPr>
        <b/>
        <sz val="11"/>
        <color theme="9" tint="-0.249977111117893"/>
        <rFont val="Calibri"/>
        <family val="2"/>
        <scheme val="minor"/>
      </rPr>
      <t xml:space="preserve"> MOCQUET &amp; MONFORT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</si>
</sst>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ont>
    <font>
      <b/>
      <sz val="9"/>
      <color indexed="81"/>
      <name val="Tahoma"/>
    </font>
    <font>
      <b/>
      <sz val="11"/>
      <color rgb="FF0070C0"/>
      <name val="Calibri"/>
      <family val="2"/>
      <scheme val="minor"/>
    </font>
    <font>
      <sz val="11"/>
      <color rgb="FF0070C0"/>
      <name val="Calibri"/>
      <family val="2"/>
      <scheme val="minor"/>
    </font>
    <font>
      <b/>
      <sz val="14"/>
      <color rgb="FF0070C0"/>
      <name val="Calibri"/>
      <family val="2"/>
      <scheme val="minor"/>
    </font>
    <font>
      <b/>
      <sz val="11"/>
      <color theme="9" tint="-0.249977111117893"/>
      <name val="Calibri"/>
      <family val="2"/>
      <scheme val="minor"/>
    </font>
    <font>
      <i/>
      <sz val="11"/>
      <color theme="9" tint="-0.249977111117893"/>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double">
        <color auto="1"/>
      </right>
      <top/>
      <bottom/>
      <diagonal/>
    </border>
    <border>
      <left/>
      <right style="double">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14" fontId="0" fillId="0" borderId="0" xfId="0" applyNumberFormat="1"/>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horizontal="center" vertical="top" wrapText="1"/>
    </xf>
    <xf numFmtId="0" fontId="0" fillId="0" borderId="0" xfId="0" applyAlignment="1">
      <alignment horizontal="center"/>
    </xf>
    <xf numFmtId="20" fontId="0" fillId="0" borderId="0" xfId="0" applyNumberFormat="1" applyAlignment="1">
      <alignment horizontal="center"/>
    </xf>
    <xf numFmtId="14" fontId="0" fillId="0" borderId="0" xfId="0" applyNumberFormat="1" applyAlignment="1">
      <alignment horizontal="center"/>
    </xf>
    <xf numFmtId="0" fontId="0" fillId="33" borderId="0" xfId="0" applyFill="1"/>
    <xf numFmtId="0" fontId="0" fillId="33" borderId="0" xfId="0" applyFill="1" applyAlignment="1">
      <alignment horizontal="center"/>
    </xf>
    <xf numFmtId="20" fontId="0" fillId="33" borderId="0" xfId="0" applyNumberFormat="1" applyFill="1" applyAlignment="1">
      <alignment horizontal="center"/>
    </xf>
    <xf numFmtId="14" fontId="0" fillId="33" borderId="0" xfId="0" applyNumberFormat="1" applyFill="1"/>
    <xf numFmtId="14" fontId="0" fillId="33" borderId="0" xfId="0" applyNumberFormat="1" applyFill="1" applyAlignment="1">
      <alignment horizontal="center"/>
    </xf>
    <xf numFmtId="14" fontId="0" fillId="0" borderId="0" xfId="0" applyNumberFormat="1" applyFill="1"/>
    <xf numFmtId="0" fontId="0" fillId="34" borderId="0" xfId="0" applyFill="1" applyAlignment="1">
      <alignment vertical="top" wrapText="1"/>
    </xf>
    <xf numFmtId="14" fontId="0" fillId="34" borderId="0" xfId="0" applyNumberFormat="1" applyFill="1" applyAlignment="1">
      <alignment vertical="top" wrapText="1"/>
    </xf>
    <xf numFmtId="0" fontId="0" fillId="34" borderId="0" xfId="0" applyFill="1" applyAlignment="1">
      <alignment horizontal="center" vertical="top" wrapText="1"/>
    </xf>
    <xf numFmtId="0" fontId="0" fillId="35" borderId="0" xfId="0" applyFill="1" applyAlignment="1">
      <alignment vertical="top" wrapText="1"/>
    </xf>
    <xf numFmtId="14" fontId="0" fillId="35" borderId="0" xfId="0" applyNumberFormat="1" applyFill="1" applyAlignment="1">
      <alignment vertical="top" wrapText="1"/>
    </xf>
    <xf numFmtId="0" fontId="0" fillId="35" borderId="0" xfId="0" applyFill="1" applyAlignment="1">
      <alignment horizontal="center" vertical="top" wrapText="1"/>
    </xf>
    <xf numFmtId="0" fontId="0" fillId="36" borderId="0" xfId="0" applyFill="1" applyAlignment="1">
      <alignment vertical="top" wrapText="1"/>
    </xf>
    <xf numFmtId="14" fontId="0" fillId="36" borderId="0" xfId="0" applyNumberFormat="1" applyFill="1" applyAlignment="1">
      <alignment vertical="top" wrapText="1"/>
    </xf>
    <xf numFmtId="0" fontId="0" fillId="36" borderId="0" xfId="0" applyFill="1" applyAlignment="1">
      <alignment horizontal="center" vertical="top" wrapText="1"/>
    </xf>
    <xf numFmtId="0" fontId="0" fillId="37" borderId="0" xfId="0" applyFill="1" applyAlignment="1">
      <alignment vertical="top" wrapText="1"/>
    </xf>
    <xf numFmtId="14" fontId="0" fillId="37" borderId="0" xfId="0" applyNumberFormat="1" applyFill="1" applyAlignment="1">
      <alignment vertical="top" wrapText="1"/>
    </xf>
    <xf numFmtId="0" fontId="0" fillId="37" borderId="0" xfId="0" applyFill="1" applyAlignment="1">
      <alignment horizontal="center" vertical="top" wrapText="1"/>
    </xf>
    <xf numFmtId="0" fontId="0" fillId="38" borderId="0" xfId="0" applyFill="1" applyAlignment="1">
      <alignment vertical="top" wrapText="1"/>
    </xf>
    <xf numFmtId="14" fontId="0" fillId="38" borderId="0" xfId="0" applyNumberFormat="1" applyFill="1" applyAlignment="1">
      <alignment vertical="top" wrapText="1"/>
    </xf>
    <xf numFmtId="0" fontId="0" fillId="38" borderId="0" xfId="0" applyFill="1" applyAlignment="1">
      <alignment horizontal="center" vertical="top" wrapText="1"/>
    </xf>
    <xf numFmtId="0" fontId="0" fillId="0" borderId="0" xfId="0" applyFill="1" applyAlignment="1">
      <alignment vertical="top" wrapText="1"/>
    </xf>
    <xf numFmtId="0" fontId="0" fillId="0" borderId="0" xfId="0" applyFill="1" applyAlignment="1">
      <alignment horizontal="center" vertical="top" wrapText="1"/>
    </xf>
    <xf numFmtId="0" fontId="0" fillId="39" borderId="0" xfId="0" applyFill="1" applyAlignment="1">
      <alignment vertical="top" wrapText="1"/>
    </xf>
    <xf numFmtId="14" fontId="0" fillId="39" borderId="0" xfId="0" applyNumberFormat="1" applyFill="1" applyAlignment="1">
      <alignment vertical="top" wrapText="1"/>
    </xf>
    <xf numFmtId="0" fontId="0" fillId="39" borderId="0" xfId="0" applyFill="1" applyAlignment="1">
      <alignment horizontal="center" vertical="top" wrapText="1"/>
    </xf>
    <xf numFmtId="0" fontId="0" fillId="33" borderId="0" xfId="0" applyFill="1" applyAlignment="1">
      <alignment vertical="top" wrapText="1"/>
    </xf>
    <xf numFmtId="0" fontId="0" fillId="40" borderId="0" xfId="0" applyFill="1" applyAlignment="1">
      <alignment horizontal="center" vertical="top" wrapText="1"/>
    </xf>
    <xf numFmtId="0" fontId="0" fillId="40" borderId="0" xfId="0" applyFill="1" applyAlignment="1">
      <alignment vertical="top" wrapText="1"/>
    </xf>
    <xf numFmtId="14" fontId="0" fillId="40" borderId="0" xfId="0" applyNumberFormat="1" applyFill="1" applyAlignment="1">
      <alignment vertical="top" wrapText="1"/>
    </xf>
    <xf numFmtId="0" fontId="0" fillId="0" borderId="0" xfId="0" applyAlignment="1">
      <alignment horizontal="left"/>
    </xf>
    <xf numFmtId="14" fontId="0" fillId="0" borderId="0" xfId="0" applyNumberFormat="1" applyAlignment="1">
      <alignment horizontal="left"/>
    </xf>
    <xf numFmtId="0" fontId="0" fillId="33" borderId="0" xfId="0" applyFill="1" applyAlignment="1">
      <alignment horizontal="left"/>
    </xf>
    <xf numFmtId="14" fontId="0" fillId="33" borderId="0" xfId="0" applyNumberFormat="1" applyFill="1" applyAlignment="1">
      <alignment horizontal="left"/>
    </xf>
    <xf numFmtId="0" fontId="0" fillId="0" borderId="0" xfId="0" applyAlignment="1">
      <alignment wrapText="1"/>
    </xf>
    <xf numFmtId="0" fontId="0" fillId="33" borderId="0" xfId="0" applyFill="1" applyAlignment="1">
      <alignment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center" vertical="top"/>
    </xf>
    <xf numFmtId="20" fontId="0" fillId="0" borderId="0" xfId="0" applyNumberFormat="1" applyAlignment="1">
      <alignment horizontal="center" vertical="top"/>
    </xf>
    <xf numFmtId="0" fontId="0" fillId="33" borderId="0" xfId="0" applyFill="1" applyAlignment="1">
      <alignment vertical="top"/>
    </xf>
    <xf numFmtId="0" fontId="0" fillId="33" borderId="0" xfId="0" applyFill="1" applyAlignment="1">
      <alignment horizontal="center" vertical="top"/>
    </xf>
    <xf numFmtId="0" fontId="0" fillId="33" borderId="0" xfId="0" applyFill="1" applyAlignment="1">
      <alignment horizontal="left" vertical="top"/>
    </xf>
    <xf numFmtId="20" fontId="0" fillId="33" borderId="0" xfId="0" applyNumberFormat="1" applyFill="1" applyAlignment="1">
      <alignment horizontal="center" vertical="top"/>
    </xf>
    <xf numFmtId="14" fontId="0" fillId="33" borderId="0" xfId="0" applyNumberFormat="1" applyFill="1" applyAlignment="1">
      <alignment vertical="top"/>
    </xf>
    <xf numFmtId="14" fontId="0" fillId="33" borderId="0" xfId="0" applyNumberFormat="1" applyFill="1" applyAlignment="1">
      <alignment horizontal="center" vertical="top"/>
    </xf>
    <xf numFmtId="14" fontId="0" fillId="33" borderId="0" xfId="0" applyNumberFormat="1" applyFill="1" applyAlignment="1">
      <alignment horizontal="left" vertical="top"/>
    </xf>
    <xf numFmtId="14" fontId="0" fillId="0" borderId="0" xfId="0" applyNumberFormat="1" applyFill="1" applyAlignment="1">
      <alignment vertical="top"/>
    </xf>
    <xf numFmtId="0" fontId="16" fillId="0" borderId="0" xfId="0" applyFont="1" applyAlignment="1">
      <alignment horizontal="center" vertical="top"/>
    </xf>
    <xf numFmtId="0" fontId="20" fillId="0" borderId="0" xfId="0" applyFont="1" applyAlignment="1">
      <alignment horizontal="right" vertical="top"/>
    </xf>
    <xf numFmtId="0" fontId="21"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center" vertical="top"/>
    </xf>
    <xf numFmtId="0" fontId="22" fillId="0" borderId="0" xfId="0" applyFont="1" applyAlignment="1">
      <alignment vertical="top"/>
    </xf>
    <xf numFmtId="14" fontId="23" fillId="0" borderId="0" xfId="0" applyNumberFormat="1" applyFont="1" applyAlignment="1">
      <alignment horizontal="left" vertical="center"/>
    </xf>
    <xf numFmtId="0" fontId="23" fillId="0" borderId="0" xfId="0" applyFont="1" applyAlignment="1">
      <alignment vertical="center"/>
    </xf>
    <xf numFmtId="0" fontId="16" fillId="0" borderId="11" xfId="0" applyFont="1" applyBorder="1" applyAlignment="1">
      <alignment horizontal="center" vertical="top"/>
    </xf>
    <xf numFmtId="0" fontId="0" fillId="33" borderId="10" xfId="0" applyFill="1" applyBorder="1" applyAlignment="1">
      <alignment horizontal="center" vertical="top"/>
    </xf>
    <xf numFmtId="0" fontId="0" fillId="33" borderId="11" xfId="0" applyFill="1" applyBorder="1" applyAlignment="1">
      <alignment vertical="top"/>
    </xf>
    <xf numFmtId="0" fontId="0" fillId="0" borderId="11" xfId="0" applyBorder="1" applyAlignment="1">
      <alignment vertical="top" wrapText="1"/>
    </xf>
    <xf numFmtId="0" fontId="0" fillId="33" borderId="11" xfId="0" applyFill="1" applyBorder="1" applyAlignment="1">
      <alignment vertical="top" wrapText="1"/>
    </xf>
    <xf numFmtId="0" fontId="0" fillId="0" borderId="10" xfId="0" applyBorder="1" applyAlignment="1">
      <alignment horizontal="center" vertical="top"/>
    </xf>
    <xf numFmtId="0" fontId="16" fillId="0" borderId="0" xfId="0" applyFont="1" applyBorder="1" applyAlignment="1">
      <alignment horizontal="center" vertical="top"/>
    </xf>
    <xf numFmtId="0" fontId="0" fillId="33" borderId="0" xfId="0" applyFill="1" applyBorder="1" applyAlignment="1">
      <alignment horizontal="center" vertical="top"/>
    </xf>
    <xf numFmtId="0" fontId="0" fillId="0" borderId="0" xfId="0" applyBorder="1" applyAlignment="1">
      <alignment vertical="top" wrapText="1"/>
    </xf>
    <xf numFmtId="0" fontId="0" fillId="33" borderId="0" xfId="0" applyFill="1" applyBorder="1" applyAlignment="1">
      <alignment vertical="top" wrapText="1"/>
    </xf>
    <xf numFmtId="0" fontId="0" fillId="0" borderId="10" xfId="0" applyBorder="1" applyAlignment="1">
      <alignment vertical="top"/>
    </xf>
    <xf numFmtId="20" fontId="0" fillId="33" borderId="13" xfId="0" applyNumberFormat="1" applyFill="1" applyBorder="1" applyAlignment="1">
      <alignment horizontal="center" vertical="top"/>
    </xf>
    <xf numFmtId="0" fontId="0" fillId="33" borderId="14" xfId="0" applyFill="1" applyBorder="1" applyAlignment="1">
      <alignment horizontal="center" vertical="top"/>
    </xf>
    <xf numFmtId="0" fontId="0" fillId="33" borderId="13" xfId="0" applyFill="1" applyBorder="1" applyAlignment="1">
      <alignment vertical="top" wrapText="1"/>
    </xf>
    <xf numFmtId="0" fontId="0" fillId="33" borderId="12" xfId="0" applyFill="1" applyBorder="1" applyAlignment="1">
      <alignment vertical="top" wrapText="1"/>
    </xf>
    <xf numFmtId="14" fontId="0" fillId="33" borderId="13" xfId="0" applyNumberFormat="1" applyFill="1" applyBorder="1" applyAlignment="1">
      <alignment vertical="top"/>
    </xf>
    <xf numFmtId="14" fontId="0" fillId="33" borderId="14" xfId="0" applyNumberFormat="1" applyFill="1" applyBorder="1" applyAlignment="1">
      <alignment horizontal="center" vertical="top"/>
    </xf>
    <xf numFmtId="0" fontId="0" fillId="33" borderId="13" xfId="0" applyFill="1" applyBorder="1" applyAlignment="1">
      <alignment vertical="top"/>
    </xf>
    <xf numFmtId="0" fontId="0" fillId="0" borderId="0" xfId="0" applyAlignment="1">
      <alignment horizontal="center"/>
    </xf>
    <xf numFmtId="0" fontId="16" fillId="0" borderId="0" xfId="0" applyFont="1" applyBorder="1" applyAlignment="1">
      <alignment horizontal="center" vertical="top"/>
    </xf>
    <xf numFmtId="0" fontId="16" fillId="0" borderId="11" xfId="0" applyFont="1" applyBorder="1" applyAlignment="1">
      <alignment horizontal="center" vertical="top"/>
    </xf>
    <xf numFmtId="0" fontId="16" fillId="0" borderId="0" xfId="0" applyFont="1" applyAlignment="1">
      <alignment horizontal="center" vertical="top"/>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8"/>
  <sheetViews>
    <sheetView workbookViewId="0">
      <pane xSplit="10" ySplit="1" topLeftCell="K22" activePane="bottomRight" state="frozen"/>
      <selection pane="topRight" activeCell="K1" sqref="K1"/>
      <selection pane="bottomLeft" activeCell="A2" sqref="A2"/>
      <selection pane="bottomRight" activeCell="D23" sqref="D23"/>
    </sheetView>
    <sheetView topLeftCell="I11" zoomScaleNormal="100" workbookViewId="1">
      <selection activeCell="J13" sqref="J13"/>
    </sheetView>
  </sheetViews>
  <sheetFormatPr baseColWidth="10" defaultColWidth="11.42578125" defaultRowHeight="15" x14ac:dyDescent="0.25"/>
  <cols>
    <col min="1" max="1" width="3" style="2" bestFit="1" customWidth="1"/>
    <col min="2" max="3" width="0" style="2" hidden="1" customWidth="1"/>
    <col min="4" max="5" width="11.42578125" style="2"/>
    <col min="6" max="7" width="0" style="2" hidden="1" customWidth="1"/>
    <col min="8" max="8" width="11.42578125" style="2"/>
    <col min="9" max="9" width="26.140625" style="2" customWidth="1"/>
    <col min="10" max="10" width="97.42578125" style="2" customWidth="1"/>
    <col min="11" max="11" width="25.42578125" style="2" customWidth="1"/>
    <col min="12" max="12" width="27.140625" style="2" customWidth="1"/>
    <col min="13" max="15" width="11.42578125" style="2"/>
    <col min="16" max="21" width="11.42578125" style="2" customWidth="1"/>
    <col min="22" max="16384" width="11.42578125" style="2"/>
  </cols>
  <sheetData>
    <row r="1" spans="1:21" ht="30" x14ac:dyDescent="0.25">
      <c r="A1" s="2" t="s">
        <v>249</v>
      </c>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row>
    <row r="2" spans="1:21" ht="90" x14ac:dyDescent="0.25">
      <c r="A2" s="2">
        <v>1</v>
      </c>
      <c r="B2" s="2">
        <v>330585</v>
      </c>
      <c r="C2" s="2" t="s">
        <v>20</v>
      </c>
      <c r="D2" s="2" t="s">
        <v>21</v>
      </c>
      <c r="E2" s="2" t="s">
        <v>22</v>
      </c>
      <c r="F2" s="3">
        <v>44025</v>
      </c>
      <c r="G2" s="2" t="s">
        <v>23</v>
      </c>
      <c r="H2" s="2" t="s">
        <v>24</v>
      </c>
      <c r="I2" s="2" t="s">
        <v>25</v>
      </c>
      <c r="J2" s="2" t="s">
        <v>26</v>
      </c>
      <c r="K2" s="2" t="s">
        <v>27</v>
      </c>
      <c r="L2" s="2" t="s">
        <v>28</v>
      </c>
      <c r="M2" s="2" t="s">
        <v>29</v>
      </c>
      <c r="N2" s="2" t="s">
        <v>30</v>
      </c>
      <c r="O2" s="2" t="s">
        <v>31</v>
      </c>
      <c r="P2" s="2" t="s">
        <v>32</v>
      </c>
    </row>
    <row r="3" spans="1:21" ht="409.5" x14ac:dyDescent="0.25">
      <c r="A3" s="2">
        <v>2</v>
      </c>
      <c r="B3" s="2">
        <v>329317</v>
      </c>
      <c r="C3" s="2" t="s">
        <v>20</v>
      </c>
      <c r="D3" s="2" t="s">
        <v>33</v>
      </c>
      <c r="E3" s="2" t="s">
        <v>34</v>
      </c>
      <c r="F3" s="3">
        <v>44005</v>
      </c>
      <c r="G3" s="2" t="s">
        <v>23</v>
      </c>
      <c r="H3" s="2" t="s">
        <v>24</v>
      </c>
      <c r="I3" s="2" t="s">
        <v>25</v>
      </c>
      <c r="J3" s="2" t="s">
        <v>35</v>
      </c>
      <c r="K3" s="2" t="s">
        <v>36</v>
      </c>
      <c r="L3" s="2" t="s">
        <v>37</v>
      </c>
      <c r="M3" s="2" t="s">
        <v>38</v>
      </c>
      <c r="N3" s="2" t="s">
        <v>39</v>
      </c>
      <c r="O3" s="2" t="s">
        <v>40</v>
      </c>
      <c r="P3" s="2" t="s">
        <v>41</v>
      </c>
      <c r="Q3" s="2" t="s">
        <v>32</v>
      </c>
    </row>
    <row r="4" spans="1:21" ht="210" x14ac:dyDescent="0.25">
      <c r="A4" s="2">
        <v>3</v>
      </c>
      <c r="B4" s="2">
        <v>329249</v>
      </c>
      <c r="C4" s="2" t="s">
        <v>20</v>
      </c>
      <c r="D4" s="2" t="s">
        <v>42</v>
      </c>
      <c r="E4" s="2" t="s">
        <v>43</v>
      </c>
      <c r="F4" s="3">
        <v>44004</v>
      </c>
      <c r="G4" s="2" t="s">
        <v>23</v>
      </c>
      <c r="H4" s="2" t="s">
        <v>24</v>
      </c>
      <c r="I4" s="2" t="s">
        <v>44</v>
      </c>
      <c r="J4" s="2" t="s">
        <v>45</v>
      </c>
      <c r="K4" s="2" t="s">
        <v>46</v>
      </c>
      <c r="L4" s="2" t="s">
        <v>47</v>
      </c>
      <c r="M4" s="2" t="s">
        <v>48</v>
      </c>
      <c r="N4" s="2" t="s">
        <v>49</v>
      </c>
      <c r="O4" s="2" t="s">
        <v>50</v>
      </c>
      <c r="P4" s="2" t="s">
        <v>51</v>
      </c>
      <c r="Q4" s="2" t="s">
        <v>32</v>
      </c>
    </row>
    <row r="5" spans="1:21" ht="135" x14ac:dyDescent="0.25">
      <c r="A5" s="2">
        <v>4</v>
      </c>
      <c r="B5" s="2">
        <v>330257</v>
      </c>
      <c r="C5" s="2" t="s">
        <v>20</v>
      </c>
      <c r="D5" s="2" t="s">
        <v>52</v>
      </c>
      <c r="E5" s="2" t="s">
        <v>53</v>
      </c>
      <c r="F5" s="3">
        <v>44021</v>
      </c>
      <c r="G5" s="2" t="s">
        <v>23</v>
      </c>
      <c r="H5" s="2" t="s">
        <v>24</v>
      </c>
      <c r="I5" s="2" t="s">
        <v>54</v>
      </c>
      <c r="J5" s="2" t="s">
        <v>55</v>
      </c>
      <c r="K5" s="2" t="s">
        <v>56</v>
      </c>
      <c r="L5" s="2" t="s">
        <v>57</v>
      </c>
      <c r="M5" s="2" t="s">
        <v>58</v>
      </c>
      <c r="N5" s="2" t="s">
        <v>59</v>
      </c>
      <c r="O5" s="2" t="s">
        <v>60</v>
      </c>
      <c r="P5" s="2" t="s">
        <v>61</v>
      </c>
      <c r="Q5" s="2" t="s">
        <v>32</v>
      </c>
    </row>
    <row r="6" spans="1:21" ht="409.5" x14ac:dyDescent="0.25">
      <c r="A6" s="2">
        <v>5</v>
      </c>
      <c r="B6" s="2">
        <v>329782</v>
      </c>
      <c r="C6" s="2" t="s">
        <v>20</v>
      </c>
      <c r="D6" s="2" t="s">
        <v>62</v>
      </c>
      <c r="E6" s="2" t="s">
        <v>63</v>
      </c>
      <c r="F6" s="3">
        <v>44012</v>
      </c>
      <c r="G6" s="2" t="s">
        <v>23</v>
      </c>
      <c r="H6" s="2" t="s">
        <v>24</v>
      </c>
      <c r="I6" s="2" t="s">
        <v>25</v>
      </c>
      <c r="J6" s="2" t="s">
        <v>64</v>
      </c>
      <c r="K6" s="2" t="s">
        <v>65</v>
      </c>
      <c r="L6" s="2" t="s">
        <v>66</v>
      </c>
      <c r="M6" s="2" t="s">
        <v>67</v>
      </c>
      <c r="N6" s="2" t="s">
        <v>68</v>
      </c>
      <c r="O6" s="2" t="s">
        <v>69</v>
      </c>
      <c r="P6" s="2" t="s">
        <v>70</v>
      </c>
      <c r="Q6" s="2" t="s">
        <v>32</v>
      </c>
    </row>
    <row r="7" spans="1:21" ht="180" x14ac:dyDescent="0.25">
      <c r="A7" s="2">
        <v>6</v>
      </c>
      <c r="B7" s="2">
        <v>329747</v>
      </c>
      <c r="C7" s="2" t="s">
        <v>20</v>
      </c>
      <c r="D7" s="2" t="s">
        <v>71</v>
      </c>
      <c r="E7" s="2" t="s">
        <v>72</v>
      </c>
      <c r="F7" s="3">
        <v>44012</v>
      </c>
      <c r="G7" s="2" t="s">
        <v>23</v>
      </c>
      <c r="H7" s="2" t="s">
        <v>24</v>
      </c>
      <c r="I7" s="2" t="s">
        <v>25</v>
      </c>
      <c r="J7" s="2" t="s">
        <v>73</v>
      </c>
      <c r="K7" s="2" t="s">
        <v>74</v>
      </c>
      <c r="L7" s="2" t="s">
        <v>75</v>
      </c>
      <c r="M7" s="2" t="s">
        <v>76</v>
      </c>
      <c r="N7" s="2" t="s">
        <v>77</v>
      </c>
      <c r="O7" s="2" t="s">
        <v>78</v>
      </c>
      <c r="P7" s="2" t="s">
        <v>79</v>
      </c>
      <c r="Q7" s="2" t="s">
        <v>32</v>
      </c>
    </row>
    <row r="8" spans="1:21" ht="135" x14ac:dyDescent="0.25">
      <c r="A8" s="2">
        <v>8</v>
      </c>
      <c r="B8" s="2">
        <v>329191</v>
      </c>
      <c r="C8" s="2" t="s">
        <v>20</v>
      </c>
      <c r="D8" s="2" t="s">
        <v>81</v>
      </c>
      <c r="E8" s="2" t="s">
        <v>82</v>
      </c>
      <c r="F8" s="3">
        <v>44003</v>
      </c>
      <c r="G8" s="2" t="s">
        <v>23</v>
      </c>
      <c r="H8" s="2" t="s">
        <v>24</v>
      </c>
      <c r="I8" s="2" t="s">
        <v>44</v>
      </c>
      <c r="J8" s="2" t="s">
        <v>83</v>
      </c>
      <c r="K8" s="2" t="s">
        <v>84</v>
      </c>
      <c r="L8" s="2" t="s">
        <v>85</v>
      </c>
      <c r="M8" s="2" t="s">
        <v>86</v>
      </c>
      <c r="N8" s="2" t="s">
        <v>87</v>
      </c>
      <c r="O8" s="2" t="s">
        <v>88</v>
      </c>
      <c r="P8" s="2" t="s">
        <v>89</v>
      </c>
      <c r="Q8" s="2" t="s">
        <v>32</v>
      </c>
    </row>
    <row r="9" spans="1:21" ht="409.5" x14ac:dyDescent="0.25">
      <c r="A9" s="2">
        <v>9</v>
      </c>
      <c r="B9" s="2">
        <v>329780</v>
      </c>
      <c r="C9" s="2" t="s">
        <v>20</v>
      </c>
      <c r="D9" s="2" t="s">
        <v>90</v>
      </c>
      <c r="E9" s="2" t="s">
        <v>91</v>
      </c>
      <c r="F9" s="3">
        <v>44012</v>
      </c>
      <c r="G9" s="2" t="s">
        <v>23</v>
      </c>
      <c r="H9" s="2" t="s">
        <v>24</v>
      </c>
      <c r="I9" s="2" t="s">
        <v>25</v>
      </c>
      <c r="J9" s="2" t="s">
        <v>92</v>
      </c>
      <c r="K9" s="2" t="s">
        <v>93</v>
      </c>
      <c r="L9" s="2" t="s">
        <v>94</v>
      </c>
      <c r="M9" s="2" t="s">
        <v>95</v>
      </c>
      <c r="N9" s="2" t="s">
        <v>96</v>
      </c>
      <c r="O9" s="2" t="s">
        <v>97</v>
      </c>
      <c r="P9" s="2" t="s">
        <v>98</v>
      </c>
      <c r="Q9" s="2" t="s">
        <v>32</v>
      </c>
    </row>
    <row r="10" spans="1:21" ht="240" x14ac:dyDescent="0.25">
      <c r="A10" s="2">
        <v>10</v>
      </c>
      <c r="B10" s="2">
        <v>329115</v>
      </c>
      <c r="C10" s="2" t="s">
        <v>20</v>
      </c>
      <c r="D10" s="2" t="s">
        <v>52</v>
      </c>
      <c r="E10" s="2" t="s">
        <v>53</v>
      </c>
      <c r="F10" s="3">
        <v>44001</v>
      </c>
      <c r="G10" s="2" t="s">
        <v>23</v>
      </c>
      <c r="H10" s="2" t="s">
        <v>24</v>
      </c>
      <c r="I10" s="2" t="s">
        <v>44</v>
      </c>
      <c r="J10" s="2" t="s">
        <v>99</v>
      </c>
      <c r="K10" s="2" t="s">
        <v>100</v>
      </c>
      <c r="L10" s="2" t="s">
        <v>101</v>
      </c>
      <c r="M10" s="2" t="s">
        <v>102</v>
      </c>
      <c r="N10" s="2" t="s">
        <v>103</v>
      </c>
      <c r="O10" s="2" t="s">
        <v>104</v>
      </c>
      <c r="P10" s="2" t="s">
        <v>105</v>
      </c>
      <c r="Q10" s="2" t="s">
        <v>32</v>
      </c>
    </row>
    <row r="11" spans="1:21" ht="409.5" x14ac:dyDescent="0.25">
      <c r="A11" s="2">
        <v>11</v>
      </c>
      <c r="B11" s="2">
        <v>329693</v>
      </c>
      <c r="C11" s="2" t="s">
        <v>20</v>
      </c>
      <c r="D11" s="2" t="s">
        <v>106</v>
      </c>
      <c r="E11" s="2" t="s">
        <v>107</v>
      </c>
      <c r="F11" s="3">
        <v>44011</v>
      </c>
      <c r="G11" s="2" t="s">
        <v>23</v>
      </c>
      <c r="H11" s="2" t="s">
        <v>24</v>
      </c>
      <c r="I11" s="2" t="s">
        <v>25</v>
      </c>
      <c r="J11" s="2" t="s">
        <v>108</v>
      </c>
      <c r="K11" s="2" t="s">
        <v>109</v>
      </c>
      <c r="L11" s="2" t="s">
        <v>110</v>
      </c>
      <c r="M11" s="2" t="s">
        <v>111</v>
      </c>
      <c r="N11" s="2" t="s">
        <v>112</v>
      </c>
      <c r="O11" s="2" t="s">
        <v>113</v>
      </c>
      <c r="P11" s="2" t="s">
        <v>114</v>
      </c>
      <c r="Q11" s="2" t="s">
        <v>32</v>
      </c>
    </row>
    <row r="12" spans="1:21" ht="135" x14ac:dyDescent="0.25">
      <c r="A12" s="2">
        <v>12</v>
      </c>
      <c r="B12" s="2">
        <v>330736</v>
      </c>
      <c r="C12" s="2" t="s">
        <v>20</v>
      </c>
      <c r="D12" s="2" t="s">
        <v>115</v>
      </c>
      <c r="E12" s="2" t="s">
        <v>116</v>
      </c>
      <c r="F12" s="3">
        <v>44027</v>
      </c>
      <c r="G12" s="2" t="s">
        <v>23</v>
      </c>
      <c r="H12" s="2" t="s">
        <v>24</v>
      </c>
      <c r="I12" s="2" t="s">
        <v>25</v>
      </c>
      <c r="J12" s="2" t="s">
        <v>117</v>
      </c>
      <c r="K12" s="2" t="s">
        <v>118</v>
      </c>
      <c r="L12" s="2" t="s">
        <v>119</v>
      </c>
      <c r="M12" s="2" t="s">
        <v>120</v>
      </c>
      <c r="N12" s="2" t="s">
        <v>121</v>
      </c>
      <c r="O12" s="2" t="s">
        <v>122</v>
      </c>
      <c r="P12" s="2" t="s">
        <v>123</v>
      </c>
      <c r="Q12" s="2" t="s">
        <v>32</v>
      </c>
    </row>
    <row r="13" spans="1:21" ht="90" x14ac:dyDescent="0.25">
      <c r="A13" s="2">
        <v>13</v>
      </c>
      <c r="B13" s="2">
        <v>329734</v>
      </c>
      <c r="C13" s="2" t="s">
        <v>20</v>
      </c>
      <c r="D13" s="2" t="s">
        <v>124</v>
      </c>
      <c r="E13" s="2" t="s">
        <v>125</v>
      </c>
      <c r="F13" s="3">
        <v>44012</v>
      </c>
      <c r="G13" s="2" t="s">
        <v>23</v>
      </c>
      <c r="H13" s="2" t="s">
        <v>24</v>
      </c>
      <c r="I13" s="2" t="s">
        <v>25</v>
      </c>
      <c r="J13" s="2" t="s">
        <v>126</v>
      </c>
      <c r="K13" s="2" t="s">
        <v>127</v>
      </c>
      <c r="L13" s="2" t="s">
        <v>128</v>
      </c>
      <c r="M13" s="2" t="s">
        <v>129</v>
      </c>
      <c r="N13" s="2" t="s">
        <v>130</v>
      </c>
      <c r="O13" s="2" t="s">
        <v>131</v>
      </c>
      <c r="P13" s="2" t="s">
        <v>132</v>
      </c>
      <c r="Q13" s="2" t="s">
        <v>32</v>
      </c>
    </row>
    <row r="14" spans="1:21" ht="90" x14ac:dyDescent="0.25">
      <c r="A14" s="2">
        <v>14</v>
      </c>
      <c r="B14" s="2">
        <v>329229</v>
      </c>
      <c r="C14" s="2" t="s">
        <v>20</v>
      </c>
      <c r="D14" s="2" t="s">
        <v>133</v>
      </c>
      <c r="E14" s="2" t="s">
        <v>134</v>
      </c>
      <c r="F14" s="3">
        <v>44004</v>
      </c>
      <c r="G14" s="2" t="s">
        <v>23</v>
      </c>
      <c r="H14" s="2" t="s">
        <v>24</v>
      </c>
      <c r="I14" s="2" t="s">
        <v>44</v>
      </c>
      <c r="J14" s="2" t="s">
        <v>135</v>
      </c>
      <c r="K14" s="2" t="s">
        <v>136</v>
      </c>
      <c r="L14" s="2" t="s">
        <v>137</v>
      </c>
      <c r="M14" s="2" t="s">
        <v>138</v>
      </c>
      <c r="N14" s="2" t="s">
        <v>139</v>
      </c>
      <c r="O14" s="2" t="s">
        <v>140</v>
      </c>
      <c r="P14" s="2" t="s">
        <v>141</v>
      </c>
      <c r="Q14" s="2" t="s">
        <v>32</v>
      </c>
    </row>
    <row r="15" spans="1:21" ht="409.5" x14ac:dyDescent="0.25">
      <c r="A15" s="2">
        <v>15</v>
      </c>
      <c r="B15" s="2">
        <v>329089</v>
      </c>
      <c r="C15" s="2" t="s">
        <v>20</v>
      </c>
      <c r="D15" s="2" t="s">
        <v>142</v>
      </c>
      <c r="E15" s="2" t="s">
        <v>143</v>
      </c>
      <c r="F15" s="3">
        <v>44000</v>
      </c>
      <c r="G15" s="2" t="s">
        <v>23</v>
      </c>
      <c r="H15" s="2" t="s">
        <v>24</v>
      </c>
      <c r="I15" s="2" t="s">
        <v>25</v>
      </c>
      <c r="J15" s="2" t="s">
        <v>144</v>
      </c>
      <c r="K15" s="2" t="s">
        <v>145</v>
      </c>
      <c r="L15" s="2" t="s">
        <v>146</v>
      </c>
      <c r="M15" s="2" t="s">
        <v>147</v>
      </c>
      <c r="N15" s="2" t="s">
        <v>148</v>
      </c>
      <c r="O15" s="2" t="s">
        <v>149</v>
      </c>
      <c r="P15" s="2" t="s">
        <v>150</v>
      </c>
      <c r="Q15" s="2" t="s">
        <v>32</v>
      </c>
    </row>
    <row r="16" spans="1:21" ht="409.5" x14ac:dyDescent="0.25">
      <c r="A16" s="2">
        <v>16</v>
      </c>
      <c r="B16" s="2">
        <v>329877</v>
      </c>
      <c r="C16" s="2" t="s">
        <v>20</v>
      </c>
      <c r="D16" s="2" t="s">
        <v>151</v>
      </c>
      <c r="E16" s="2" t="s">
        <v>152</v>
      </c>
      <c r="F16" s="3">
        <v>44012</v>
      </c>
      <c r="G16" s="2" t="s">
        <v>23</v>
      </c>
      <c r="H16" s="2" t="s">
        <v>24</v>
      </c>
      <c r="I16" s="2" t="s">
        <v>25</v>
      </c>
      <c r="J16" s="2" t="s">
        <v>153</v>
      </c>
      <c r="K16" s="2" t="s">
        <v>293</v>
      </c>
    </row>
    <row r="17" spans="1:17" ht="150" x14ac:dyDescent="0.25">
      <c r="A17" s="2">
        <v>17</v>
      </c>
      <c r="B17" s="2">
        <v>331206</v>
      </c>
      <c r="C17" s="2" t="s">
        <v>20</v>
      </c>
      <c r="D17" s="2" t="s">
        <v>154</v>
      </c>
      <c r="E17" s="2" t="s">
        <v>155</v>
      </c>
      <c r="F17" s="3">
        <v>44029</v>
      </c>
      <c r="G17" s="2" t="s">
        <v>23</v>
      </c>
      <c r="H17" s="2" t="s">
        <v>24</v>
      </c>
      <c r="I17" s="2" t="s">
        <v>25</v>
      </c>
      <c r="J17" s="2" t="s">
        <v>156</v>
      </c>
    </row>
    <row r="18" spans="1:17" ht="409.5" x14ac:dyDescent="0.25">
      <c r="A18" s="2">
        <v>18</v>
      </c>
      <c r="B18" s="2">
        <v>329791</v>
      </c>
      <c r="C18" s="2" t="s">
        <v>20</v>
      </c>
      <c r="D18" s="2" t="s">
        <v>157</v>
      </c>
      <c r="E18" s="2" t="s">
        <v>158</v>
      </c>
      <c r="F18" s="3">
        <v>44012</v>
      </c>
      <c r="G18" s="2" t="s">
        <v>23</v>
      </c>
      <c r="H18" s="2" t="s">
        <v>24</v>
      </c>
      <c r="I18" s="2" t="s">
        <v>54</v>
      </c>
      <c r="J18" s="2" t="s">
        <v>159</v>
      </c>
      <c r="K18" s="2" t="s">
        <v>160</v>
      </c>
      <c r="L18" s="2" t="s">
        <v>161</v>
      </c>
      <c r="M18" s="2" t="s">
        <v>162</v>
      </c>
      <c r="N18" s="2" t="s">
        <v>163</v>
      </c>
      <c r="O18" s="2" t="s">
        <v>164</v>
      </c>
      <c r="P18" s="2" t="s">
        <v>165</v>
      </c>
      <c r="Q18" s="2" t="s">
        <v>32</v>
      </c>
    </row>
    <row r="19" spans="1:17" ht="195" x14ac:dyDescent="0.25">
      <c r="A19" s="2">
        <v>19</v>
      </c>
      <c r="B19" s="2">
        <v>329755</v>
      </c>
      <c r="C19" s="2" t="s">
        <v>20</v>
      </c>
      <c r="D19" s="2" t="s">
        <v>166</v>
      </c>
      <c r="E19" s="2" t="s">
        <v>167</v>
      </c>
      <c r="F19" s="3">
        <v>44012</v>
      </c>
      <c r="G19" s="2" t="s">
        <v>23</v>
      </c>
      <c r="H19" s="2" t="s">
        <v>80</v>
      </c>
      <c r="I19" s="2" t="s">
        <v>25</v>
      </c>
      <c r="J19" s="2" t="s">
        <v>168</v>
      </c>
      <c r="K19" s="2" t="s">
        <v>169</v>
      </c>
      <c r="L19" s="2" t="s">
        <v>170</v>
      </c>
      <c r="M19" s="2" t="s">
        <v>171</v>
      </c>
      <c r="N19" s="2" t="s">
        <v>172</v>
      </c>
      <c r="O19" s="2" t="s">
        <v>173</v>
      </c>
      <c r="P19" s="2" t="s">
        <v>174</v>
      </c>
      <c r="Q19" s="2" t="s">
        <v>32</v>
      </c>
    </row>
    <row r="20" spans="1:17" ht="409.5" x14ac:dyDescent="0.25">
      <c r="A20" s="2">
        <v>20</v>
      </c>
      <c r="B20" s="2">
        <v>330004</v>
      </c>
      <c r="C20" s="2" t="s">
        <v>20</v>
      </c>
      <c r="D20" s="2" t="s">
        <v>175</v>
      </c>
      <c r="E20" s="2" t="s">
        <v>176</v>
      </c>
      <c r="F20" s="3">
        <v>44014</v>
      </c>
      <c r="G20" s="2" t="s">
        <v>23</v>
      </c>
      <c r="H20" s="2" t="s">
        <v>24</v>
      </c>
      <c r="I20" s="2" t="s">
        <v>54</v>
      </c>
      <c r="J20" s="2" t="s">
        <v>177</v>
      </c>
      <c r="K20" s="2" t="s">
        <v>178</v>
      </c>
      <c r="L20" s="2" t="s">
        <v>179</v>
      </c>
      <c r="M20" s="2" t="s">
        <v>180</v>
      </c>
      <c r="N20" s="2" t="s">
        <v>181</v>
      </c>
      <c r="O20" s="2" t="s">
        <v>182</v>
      </c>
      <c r="P20" s="2" t="s">
        <v>183</v>
      </c>
      <c r="Q20" s="2" t="s">
        <v>32</v>
      </c>
    </row>
    <row r="21" spans="1:17" ht="409.5" x14ac:dyDescent="0.25">
      <c r="A21" s="2">
        <v>21</v>
      </c>
      <c r="B21" s="2">
        <v>329207</v>
      </c>
      <c r="C21" s="2" t="s">
        <v>20</v>
      </c>
      <c r="D21" s="2" t="s">
        <v>184</v>
      </c>
      <c r="E21" s="2" t="s">
        <v>185</v>
      </c>
      <c r="F21" s="3">
        <v>44004</v>
      </c>
      <c r="G21" s="2" t="s">
        <v>23</v>
      </c>
      <c r="H21" s="2" t="s">
        <v>24</v>
      </c>
      <c r="I21" s="2" t="s">
        <v>25</v>
      </c>
      <c r="J21" s="2" t="s">
        <v>186</v>
      </c>
      <c r="K21" s="2" t="s">
        <v>187</v>
      </c>
      <c r="L21" s="2" t="s">
        <v>188</v>
      </c>
      <c r="M21" s="2" t="s">
        <v>189</v>
      </c>
      <c r="N21" s="2" t="s">
        <v>190</v>
      </c>
      <c r="O21" s="2" t="s">
        <v>191</v>
      </c>
      <c r="P21" s="2" t="s">
        <v>192</v>
      </c>
      <c r="Q21" s="2" t="s">
        <v>32</v>
      </c>
    </row>
    <row r="22" spans="1:17" ht="409.5" x14ac:dyDescent="0.25">
      <c r="A22" s="2">
        <v>22</v>
      </c>
      <c r="B22" s="2">
        <v>329427</v>
      </c>
      <c r="C22" s="2" t="s">
        <v>20</v>
      </c>
      <c r="D22" s="2" t="s">
        <v>193</v>
      </c>
      <c r="E22" s="2" t="s">
        <v>194</v>
      </c>
      <c r="F22" s="3">
        <v>44007</v>
      </c>
      <c r="G22" s="2" t="s">
        <v>23</v>
      </c>
      <c r="H22" s="2" t="s">
        <v>24</v>
      </c>
      <c r="I22" s="2" t="s">
        <v>44</v>
      </c>
      <c r="J22" s="2" t="s">
        <v>195</v>
      </c>
    </row>
    <row r="23" spans="1:17" ht="90" x14ac:dyDescent="0.25">
      <c r="A23" s="2">
        <v>23</v>
      </c>
      <c r="B23" s="2">
        <v>329873</v>
      </c>
      <c r="C23" s="2" t="s">
        <v>20</v>
      </c>
      <c r="D23" s="2" t="s">
        <v>196</v>
      </c>
      <c r="E23" s="2" t="s">
        <v>197</v>
      </c>
      <c r="F23" s="3">
        <v>44012</v>
      </c>
      <c r="G23" s="2" t="s">
        <v>23</v>
      </c>
      <c r="H23" s="2" t="s">
        <v>24</v>
      </c>
      <c r="I23" s="2" t="s">
        <v>25</v>
      </c>
      <c r="J23" s="2" t="s">
        <v>198</v>
      </c>
      <c r="K23" s="2" t="s">
        <v>199</v>
      </c>
      <c r="L23" s="2" t="s">
        <v>200</v>
      </c>
      <c r="M23" s="2" t="s">
        <v>201</v>
      </c>
      <c r="N23" s="2" t="s">
        <v>202</v>
      </c>
      <c r="O23" s="2" t="s">
        <v>60</v>
      </c>
      <c r="P23" s="2" t="s">
        <v>203</v>
      </c>
      <c r="Q23" s="2" t="s">
        <v>32</v>
      </c>
    </row>
    <row r="24" spans="1:17" ht="165" x14ac:dyDescent="0.25">
      <c r="A24" s="2">
        <v>24</v>
      </c>
      <c r="B24" s="2">
        <v>330163</v>
      </c>
      <c r="C24" s="2" t="s">
        <v>20</v>
      </c>
      <c r="D24" s="2" t="s">
        <v>204</v>
      </c>
      <c r="E24" s="2" t="s">
        <v>205</v>
      </c>
      <c r="F24" s="3">
        <v>44019</v>
      </c>
      <c r="G24" s="2" t="s">
        <v>23</v>
      </c>
      <c r="H24" s="2" t="s">
        <v>24</v>
      </c>
      <c r="I24" s="2" t="s">
        <v>44</v>
      </c>
      <c r="J24" s="2" t="s">
        <v>206</v>
      </c>
      <c r="K24" s="2" t="s">
        <v>207</v>
      </c>
      <c r="L24" s="2" t="s">
        <v>208</v>
      </c>
      <c r="M24" s="2" t="s">
        <v>209</v>
      </c>
      <c r="N24" s="2" t="s">
        <v>210</v>
      </c>
      <c r="O24" s="2" t="s">
        <v>211</v>
      </c>
      <c r="P24" s="2" t="s">
        <v>212</v>
      </c>
      <c r="Q24" s="2" t="s">
        <v>32</v>
      </c>
    </row>
    <row r="25" spans="1:17" ht="105" x14ac:dyDescent="0.25">
      <c r="A25" s="2">
        <v>25</v>
      </c>
      <c r="B25" s="2">
        <v>329066</v>
      </c>
      <c r="C25" s="2" t="s">
        <v>20</v>
      </c>
      <c r="D25" s="2" t="s">
        <v>213</v>
      </c>
      <c r="E25" s="2" t="s">
        <v>214</v>
      </c>
      <c r="F25" s="3">
        <v>44000</v>
      </c>
      <c r="G25" s="2" t="s">
        <v>23</v>
      </c>
      <c r="H25" s="2" t="s">
        <v>80</v>
      </c>
      <c r="I25" s="2" t="s">
        <v>44</v>
      </c>
      <c r="J25" s="2" t="s">
        <v>215</v>
      </c>
      <c r="K25" s="2" t="s">
        <v>216</v>
      </c>
      <c r="L25" s="2" t="s">
        <v>217</v>
      </c>
      <c r="M25" s="2" t="s">
        <v>218</v>
      </c>
      <c r="N25" s="2" t="s">
        <v>219</v>
      </c>
      <c r="O25" s="2" t="s">
        <v>220</v>
      </c>
      <c r="P25" s="2" t="s">
        <v>221</v>
      </c>
      <c r="Q25" s="2" t="s">
        <v>32</v>
      </c>
    </row>
    <row r="26" spans="1:17" ht="409.5" x14ac:dyDescent="0.25">
      <c r="A26" s="2">
        <v>26</v>
      </c>
      <c r="B26" s="2">
        <v>329941</v>
      </c>
      <c r="C26" s="2" t="s">
        <v>20</v>
      </c>
      <c r="D26" s="2" t="s">
        <v>222</v>
      </c>
      <c r="E26" s="2" t="s">
        <v>223</v>
      </c>
      <c r="F26" s="3">
        <v>44013</v>
      </c>
      <c r="G26" s="2" t="s">
        <v>23</v>
      </c>
      <c r="H26" s="2" t="s">
        <v>24</v>
      </c>
      <c r="I26" s="2" t="s">
        <v>44</v>
      </c>
      <c r="J26" s="2" t="s">
        <v>224</v>
      </c>
      <c r="K26" s="2" t="s">
        <v>225</v>
      </c>
      <c r="L26" s="2" t="s">
        <v>226</v>
      </c>
      <c r="M26" s="2" t="s">
        <v>227</v>
      </c>
      <c r="N26" s="2" t="s">
        <v>228</v>
      </c>
      <c r="O26" s="2" t="s">
        <v>229</v>
      </c>
      <c r="P26" s="2" t="s">
        <v>230</v>
      </c>
      <c r="Q26" s="2" t="s">
        <v>32</v>
      </c>
    </row>
    <row r="27" spans="1:17" ht="135" x14ac:dyDescent="0.25">
      <c r="A27" s="2">
        <v>27</v>
      </c>
      <c r="B27" s="2">
        <v>328003</v>
      </c>
      <c r="C27" s="2" t="s">
        <v>20</v>
      </c>
      <c r="D27" s="2" t="s">
        <v>231</v>
      </c>
      <c r="E27" s="2" t="s">
        <v>232</v>
      </c>
      <c r="F27" s="3">
        <v>43978</v>
      </c>
      <c r="G27" s="2" t="s">
        <v>23</v>
      </c>
      <c r="H27" s="2" t="s">
        <v>24</v>
      </c>
      <c r="I27" s="2" t="s">
        <v>25</v>
      </c>
      <c r="J27" s="2" t="s">
        <v>233</v>
      </c>
      <c r="K27" s="2" t="s">
        <v>234</v>
      </c>
      <c r="L27" s="2" t="s">
        <v>235</v>
      </c>
      <c r="M27" s="2" t="s">
        <v>236</v>
      </c>
      <c r="N27" s="2" t="s">
        <v>237</v>
      </c>
      <c r="O27" s="2" t="s">
        <v>238</v>
      </c>
      <c r="P27" s="2" t="s">
        <v>239</v>
      </c>
      <c r="Q27" s="2" t="s">
        <v>32</v>
      </c>
    </row>
    <row r="28" spans="1:17" ht="180" x14ac:dyDescent="0.25">
      <c r="A28" s="2">
        <v>28</v>
      </c>
      <c r="B28" s="2">
        <v>329722</v>
      </c>
      <c r="C28" s="2" t="s">
        <v>20</v>
      </c>
      <c r="D28" s="2" t="s">
        <v>240</v>
      </c>
      <c r="E28" s="2" t="s">
        <v>241</v>
      </c>
      <c r="F28" s="3">
        <v>44012</v>
      </c>
      <c r="G28" s="2" t="s">
        <v>23</v>
      </c>
      <c r="H28" s="2" t="s">
        <v>24</v>
      </c>
      <c r="I28" s="2" t="s">
        <v>25</v>
      </c>
      <c r="J28" s="2" t="s">
        <v>242</v>
      </c>
      <c r="K28" s="2" t="s">
        <v>243</v>
      </c>
      <c r="L28" s="2" t="s">
        <v>244</v>
      </c>
      <c r="M28" s="2" t="s">
        <v>245</v>
      </c>
      <c r="N28" s="2" t="s">
        <v>246</v>
      </c>
      <c r="O28" s="2" t="s">
        <v>247</v>
      </c>
      <c r="P28" s="2" t="s">
        <v>248</v>
      </c>
      <c r="Q28" s="2"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1"/>
  <sheetViews>
    <sheetView workbookViewId="0">
      <pane xSplit="11" ySplit="2" topLeftCell="L3" activePane="bottomRight" state="frozen"/>
      <selection pane="topRight" activeCell="K1" sqref="K1"/>
      <selection pane="bottomLeft" activeCell="A2" sqref="A2"/>
      <selection pane="bottomRight" activeCell="W28" sqref="W28"/>
    </sheetView>
    <sheetView zoomScale="85" zoomScaleNormal="85" workbookViewId="1">
      <pane xSplit="12" ySplit="2" topLeftCell="M3" activePane="bottomRight" state="frozen"/>
      <selection activeCell="J13" sqref="J13"/>
      <selection pane="topRight" activeCell="J13" sqref="J13"/>
      <selection pane="bottomLeft" activeCell="J13" sqref="J13"/>
      <selection pane="bottomRight" activeCell="J13" sqref="J13"/>
    </sheetView>
  </sheetViews>
  <sheetFormatPr baseColWidth="10" defaultColWidth="11.42578125" defaultRowHeight="15" x14ac:dyDescent="0.25"/>
  <cols>
    <col min="1" max="1" width="3" style="2" bestFit="1" customWidth="1"/>
    <col min="2" max="3" width="11.42578125" style="2" customWidth="1"/>
    <col min="4" max="5" width="11.42578125" style="2"/>
    <col min="6" max="9" width="11.42578125" style="2" customWidth="1"/>
    <col min="10" max="10" width="26.140625" style="2" customWidth="1"/>
    <col min="11" max="11" width="97.42578125" style="2" customWidth="1"/>
    <col min="12" max="12" width="25.42578125" style="2" customWidth="1"/>
    <col min="13" max="13" width="27.140625" style="2" customWidth="1"/>
    <col min="14" max="22" width="11.42578125" style="2" hidden="1" customWidth="1"/>
    <col min="23" max="25" width="11.42578125" style="4"/>
    <col min="26" max="28" width="13" style="4" customWidth="1"/>
    <col min="29" max="16384" width="11.42578125" style="2"/>
  </cols>
  <sheetData>
    <row r="1" spans="1:27" x14ac:dyDescent="0.25">
      <c r="A1" s="2">
        <v>1</v>
      </c>
      <c r="B1" s="2">
        <v>2</v>
      </c>
      <c r="C1" s="2">
        <v>3</v>
      </c>
      <c r="D1" s="2">
        <v>4</v>
      </c>
      <c r="E1" s="2">
        <v>5</v>
      </c>
      <c r="F1" s="2">
        <v>6</v>
      </c>
      <c r="G1" s="2">
        <v>7</v>
      </c>
      <c r="H1" s="2">
        <v>8</v>
      </c>
      <c r="I1" s="2">
        <v>9</v>
      </c>
      <c r="J1" s="2">
        <v>10</v>
      </c>
      <c r="K1" s="2">
        <v>11</v>
      </c>
      <c r="L1" s="2">
        <v>12</v>
      </c>
      <c r="M1" s="2">
        <v>13</v>
      </c>
    </row>
    <row r="2" spans="1:27" ht="45" x14ac:dyDescent="0.25">
      <c r="A2" s="2" t="s">
        <v>249</v>
      </c>
      <c r="B2" s="2" t="s">
        <v>0</v>
      </c>
      <c r="C2" s="2" t="s">
        <v>1</v>
      </c>
      <c r="D2" s="2" t="s">
        <v>2</v>
      </c>
      <c r="E2" s="2" t="s">
        <v>303</v>
      </c>
      <c r="F2" s="2" t="s">
        <v>3</v>
      </c>
      <c r="G2" s="2" t="s">
        <v>4</v>
      </c>
      <c r="H2" s="2" t="s">
        <v>5</v>
      </c>
      <c r="I2" s="2" t="s">
        <v>6</v>
      </c>
      <c r="J2" s="2" t="s">
        <v>7</v>
      </c>
      <c r="K2" s="2" t="s">
        <v>8</v>
      </c>
      <c r="L2" s="2" t="s">
        <v>9</v>
      </c>
      <c r="M2" s="2" t="s">
        <v>10</v>
      </c>
      <c r="N2" s="2" t="s">
        <v>11</v>
      </c>
      <c r="O2" s="2" t="s">
        <v>12</v>
      </c>
      <c r="P2" s="2" t="s">
        <v>13</v>
      </c>
      <c r="Q2" s="2" t="s">
        <v>14</v>
      </c>
      <c r="R2" s="2" t="s">
        <v>15</v>
      </c>
      <c r="S2" s="2" t="s">
        <v>16</v>
      </c>
      <c r="T2" s="2" t="s">
        <v>17</v>
      </c>
      <c r="U2" s="2" t="s">
        <v>18</v>
      </c>
      <c r="V2" s="2" t="s">
        <v>19</v>
      </c>
      <c r="W2" s="4" t="s">
        <v>278</v>
      </c>
      <c r="X2" s="4" t="s">
        <v>279</v>
      </c>
      <c r="Y2" s="4" t="s">
        <v>294</v>
      </c>
      <c r="Z2" s="4" t="s">
        <v>251</v>
      </c>
      <c r="AA2" s="4" t="s">
        <v>250</v>
      </c>
    </row>
    <row r="3" spans="1:27" ht="90" x14ac:dyDescent="0.25">
      <c r="A3" s="2">
        <v>1</v>
      </c>
      <c r="B3" s="2">
        <v>330585</v>
      </c>
      <c r="C3" s="2" t="s">
        <v>20</v>
      </c>
      <c r="D3" s="2" t="s">
        <v>21</v>
      </c>
      <c r="E3" s="2" t="s">
        <v>21</v>
      </c>
      <c r="F3" s="2" t="s">
        <v>22</v>
      </c>
      <c r="G3" s="3">
        <v>44025</v>
      </c>
      <c r="H3" s="2" t="s">
        <v>23</v>
      </c>
      <c r="I3" s="2" t="s">
        <v>24</v>
      </c>
      <c r="J3" s="2" t="s">
        <v>25</v>
      </c>
      <c r="K3" s="2" t="s">
        <v>26</v>
      </c>
      <c r="L3" s="2" t="s">
        <v>26</v>
      </c>
      <c r="M3" s="2" t="s">
        <v>27</v>
      </c>
      <c r="N3" s="2" t="s">
        <v>29</v>
      </c>
      <c r="O3" s="2" t="s">
        <v>30</v>
      </c>
      <c r="P3" s="2" t="s">
        <v>31</v>
      </c>
      <c r="Q3" s="2" t="s">
        <v>32</v>
      </c>
      <c r="W3" s="4" t="s">
        <v>252</v>
      </c>
      <c r="X3" s="4" t="s">
        <v>280</v>
      </c>
      <c r="Y3" s="4" t="s">
        <v>316</v>
      </c>
      <c r="Z3" s="4" t="s">
        <v>252</v>
      </c>
      <c r="AA3" s="4" t="s">
        <v>253</v>
      </c>
    </row>
    <row r="4" spans="1:27" ht="117" customHeight="1" x14ac:dyDescent="0.25">
      <c r="A4" s="2">
        <v>2</v>
      </c>
      <c r="B4" s="2">
        <v>329317</v>
      </c>
      <c r="C4" s="2" t="s">
        <v>20</v>
      </c>
      <c r="D4" s="2" t="s">
        <v>33</v>
      </c>
      <c r="E4" s="2" t="s">
        <v>33</v>
      </c>
      <c r="F4" s="2" t="s">
        <v>34</v>
      </c>
      <c r="G4" s="3">
        <v>44005</v>
      </c>
      <c r="H4" s="2" t="s">
        <v>23</v>
      </c>
      <c r="I4" s="2" t="s">
        <v>24</v>
      </c>
      <c r="J4" s="2" t="s">
        <v>25</v>
      </c>
      <c r="K4" s="2" t="s">
        <v>35</v>
      </c>
      <c r="L4" s="2" t="s">
        <v>36</v>
      </c>
      <c r="M4" s="2" t="s">
        <v>37</v>
      </c>
      <c r="N4" s="2" t="s">
        <v>38</v>
      </c>
      <c r="O4" s="2" t="s">
        <v>39</v>
      </c>
      <c r="P4" s="2" t="s">
        <v>40</v>
      </c>
      <c r="Q4" s="2" t="s">
        <v>41</v>
      </c>
      <c r="R4" s="2" t="s">
        <v>32</v>
      </c>
      <c r="W4" s="4" t="s">
        <v>252</v>
      </c>
      <c r="X4" s="4" t="s">
        <v>281</v>
      </c>
      <c r="Y4" s="4" t="s">
        <v>297</v>
      </c>
      <c r="Z4" s="4" t="s">
        <v>254</v>
      </c>
      <c r="AA4" s="4" t="s">
        <v>253</v>
      </c>
    </row>
    <row r="5" spans="1:27" ht="86.45" customHeight="1" x14ac:dyDescent="0.25">
      <c r="A5" s="2">
        <v>3</v>
      </c>
      <c r="B5" s="2">
        <v>329249</v>
      </c>
      <c r="C5" s="2" t="s">
        <v>20</v>
      </c>
      <c r="D5" s="2" t="s">
        <v>42</v>
      </c>
      <c r="E5" s="2" t="s">
        <v>307</v>
      </c>
      <c r="F5" s="2" t="s">
        <v>43</v>
      </c>
      <c r="G5" s="3">
        <v>44004</v>
      </c>
      <c r="H5" s="2" t="s">
        <v>23</v>
      </c>
      <c r="I5" s="2" t="s">
        <v>24</v>
      </c>
      <c r="J5" s="2" t="s">
        <v>44</v>
      </c>
      <c r="K5" s="2" t="s">
        <v>45</v>
      </c>
      <c r="L5" s="2" t="s">
        <v>46</v>
      </c>
      <c r="M5" s="2" t="s">
        <v>47</v>
      </c>
      <c r="N5" s="2" t="s">
        <v>48</v>
      </c>
      <c r="O5" s="2" t="s">
        <v>49</v>
      </c>
      <c r="P5" s="2" t="s">
        <v>50</v>
      </c>
      <c r="Q5" s="2" t="s">
        <v>51</v>
      </c>
      <c r="R5" s="2" t="s">
        <v>32</v>
      </c>
      <c r="W5" s="4" t="s">
        <v>282</v>
      </c>
      <c r="X5" s="4" t="s">
        <v>283</v>
      </c>
      <c r="Y5" s="4" t="s">
        <v>324</v>
      </c>
      <c r="Z5" s="4" t="s">
        <v>254</v>
      </c>
      <c r="AA5" s="4" t="s">
        <v>253</v>
      </c>
    </row>
    <row r="6" spans="1:27" ht="64.900000000000006" customHeight="1" x14ac:dyDescent="0.25">
      <c r="A6" s="2">
        <v>4</v>
      </c>
      <c r="B6" s="2">
        <v>330257</v>
      </c>
      <c r="C6" s="2" t="s">
        <v>20</v>
      </c>
      <c r="D6" s="2" t="s">
        <v>255</v>
      </c>
      <c r="E6" s="2" t="s">
        <v>308</v>
      </c>
      <c r="F6" s="2" t="s">
        <v>256</v>
      </c>
      <c r="G6" s="3">
        <v>44021</v>
      </c>
      <c r="H6" s="2" t="s">
        <v>23</v>
      </c>
      <c r="I6" s="2" t="s">
        <v>24</v>
      </c>
      <c r="J6" s="2" t="s">
        <v>54</v>
      </c>
      <c r="K6" s="2" t="s">
        <v>55</v>
      </c>
      <c r="L6" s="2" t="s">
        <v>56</v>
      </c>
      <c r="N6" s="2" t="s">
        <v>58</v>
      </c>
      <c r="O6" s="2" t="s">
        <v>59</v>
      </c>
      <c r="P6" s="2" t="s">
        <v>60</v>
      </c>
      <c r="Q6" s="2" t="s">
        <v>61</v>
      </c>
      <c r="R6" s="2" t="s">
        <v>32</v>
      </c>
      <c r="W6" s="4" t="s">
        <v>284</v>
      </c>
      <c r="X6" s="4" t="s">
        <v>285</v>
      </c>
      <c r="Y6" s="4" t="s">
        <v>322</v>
      </c>
      <c r="Z6" s="4" t="s">
        <v>252</v>
      </c>
      <c r="AA6" s="4" t="s">
        <v>257</v>
      </c>
    </row>
    <row r="7" spans="1:27" ht="78" customHeight="1" x14ac:dyDescent="0.25">
      <c r="A7" s="2">
        <v>5</v>
      </c>
      <c r="B7" s="2">
        <v>329782</v>
      </c>
      <c r="C7" s="2" t="s">
        <v>20</v>
      </c>
      <c r="D7" s="2" t="s">
        <v>62</v>
      </c>
      <c r="E7" s="2" t="s">
        <v>62</v>
      </c>
      <c r="F7" s="2" t="s">
        <v>63</v>
      </c>
      <c r="G7" s="3">
        <v>44012</v>
      </c>
      <c r="H7" s="2" t="s">
        <v>23</v>
      </c>
      <c r="I7" s="2" t="s">
        <v>24</v>
      </c>
      <c r="J7" s="2" t="s">
        <v>25</v>
      </c>
      <c r="K7" s="2" t="s">
        <v>64</v>
      </c>
      <c r="L7" s="2" t="s">
        <v>65</v>
      </c>
      <c r="M7" s="2" t="s">
        <v>66</v>
      </c>
      <c r="N7" s="2" t="s">
        <v>67</v>
      </c>
      <c r="O7" s="2" t="s">
        <v>68</v>
      </c>
      <c r="P7" s="2" t="s">
        <v>69</v>
      </c>
      <c r="Q7" s="2" t="s">
        <v>70</v>
      </c>
      <c r="R7" s="2" t="s">
        <v>32</v>
      </c>
      <c r="W7" s="4" t="s">
        <v>252</v>
      </c>
      <c r="X7" s="4" t="s">
        <v>286</v>
      </c>
      <c r="Y7" s="4" t="s">
        <v>297</v>
      </c>
      <c r="Z7" s="4" t="s">
        <v>252</v>
      </c>
      <c r="AA7" s="4" t="s">
        <v>253</v>
      </c>
    </row>
    <row r="8" spans="1:27" ht="52.15" customHeight="1" x14ac:dyDescent="0.25">
      <c r="A8" s="2">
        <v>6</v>
      </c>
      <c r="B8" s="2">
        <v>329747</v>
      </c>
      <c r="C8" s="2" t="s">
        <v>20</v>
      </c>
      <c r="D8" s="2" t="s">
        <v>71</v>
      </c>
      <c r="E8" s="2" t="s">
        <v>71</v>
      </c>
      <c r="F8" s="2" t="s">
        <v>72</v>
      </c>
      <c r="G8" s="3">
        <v>44012</v>
      </c>
      <c r="H8" s="2" t="s">
        <v>23</v>
      </c>
      <c r="I8" s="2" t="s">
        <v>24</v>
      </c>
      <c r="J8" s="2" t="s">
        <v>25</v>
      </c>
      <c r="K8" s="2" t="s">
        <v>73</v>
      </c>
      <c r="L8" s="2" t="s">
        <v>74</v>
      </c>
      <c r="M8" s="2" t="s">
        <v>75</v>
      </c>
      <c r="N8" s="2" t="s">
        <v>76</v>
      </c>
      <c r="O8" s="2" t="s">
        <v>77</v>
      </c>
      <c r="P8" s="2" t="s">
        <v>78</v>
      </c>
      <c r="Q8" s="2" t="s">
        <v>79</v>
      </c>
      <c r="R8" s="2" t="s">
        <v>32</v>
      </c>
      <c r="W8" s="4" t="s">
        <v>252</v>
      </c>
      <c r="X8" s="4" t="s">
        <v>287</v>
      </c>
      <c r="Y8" s="4" t="s">
        <v>325</v>
      </c>
      <c r="Z8" s="4" t="s">
        <v>252</v>
      </c>
      <c r="AA8" s="4" t="s">
        <v>253</v>
      </c>
    </row>
    <row r="9" spans="1:27" ht="82.9" customHeight="1" x14ac:dyDescent="0.25">
      <c r="A9" s="2">
        <v>8</v>
      </c>
      <c r="B9" s="2">
        <v>329191</v>
      </c>
      <c r="C9" s="2" t="s">
        <v>20</v>
      </c>
      <c r="D9" s="2" t="s">
        <v>81</v>
      </c>
      <c r="E9" s="2" t="s">
        <v>81</v>
      </c>
      <c r="F9" s="2" t="s">
        <v>82</v>
      </c>
      <c r="G9" s="3">
        <v>44003</v>
      </c>
      <c r="H9" s="2" t="s">
        <v>23</v>
      </c>
      <c r="I9" s="2" t="s">
        <v>24</v>
      </c>
      <c r="J9" s="2" t="s">
        <v>44</v>
      </c>
      <c r="K9" s="2" t="s">
        <v>83</v>
      </c>
      <c r="L9" s="2" t="s">
        <v>298</v>
      </c>
      <c r="M9" s="2" t="s">
        <v>85</v>
      </c>
      <c r="N9" s="2" t="s">
        <v>86</v>
      </c>
      <c r="O9" s="2" t="s">
        <v>87</v>
      </c>
      <c r="P9" s="2" t="s">
        <v>88</v>
      </c>
      <c r="Q9" s="2" t="s">
        <v>89</v>
      </c>
      <c r="R9" s="2" t="s">
        <v>32</v>
      </c>
      <c r="W9" s="4" t="s">
        <v>282</v>
      </c>
      <c r="X9" s="4" t="s">
        <v>288</v>
      </c>
      <c r="Y9" s="4" t="s">
        <v>322</v>
      </c>
      <c r="Z9" s="4" t="s">
        <v>252</v>
      </c>
      <c r="AA9" s="4" t="s">
        <v>253</v>
      </c>
    </row>
    <row r="10" spans="1:27" ht="67.900000000000006" customHeight="1" x14ac:dyDescent="0.25">
      <c r="A10" s="2">
        <v>9</v>
      </c>
      <c r="B10" s="2">
        <v>329780</v>
      </c>
      <c r="C10" s="2" t="s">
        <v>20</v>
      </c>
      <c r="D10" s="2" t="s">
        <v>90</v>
      </c>
      <c r="E10" s="2" t="s">
        <v>309</v>
      </c>
      <c r="F10" s="2" t="s">
        <v>91</v>
      </c>
      <c r="G10" s="3">
        <v>44012</v>
      </c>
      <c r="H10" s="2" t="s">
        <v>23</v>
      </c>
      <c r="I10" s="2" t="s">
        <v>24</v>
      </c>
      <c r="J10" s="2" t="s">
        <v>25</v>
      </c>
      <c r="K10" s="2" t="s">
        <v>92</v>
      </c>
      <c r="L10" s="2" t="s">
        <v>93</v>
      </c>
      <c r="M10" s="2" t="s">
        <v>94</v>
      </c>
      <c r="N10" s="2" t="s">
        <v>95</v>
      </c>
      <c r="O10" s="2" t="s">
        <v>96</v>
      </c>
      <c r="P10" s="2" t="s">
        <v>97</v>
      </c>
      <c r="Q10" s="2" t="s">
        <v>98</v>
      </c>
      <c r="R10" s="2" t="s">
        <v>32</v>
      </c>
      <c r="W10" s="4" t="s">
        <v>252</v>
      </c>
      <c r="X10" s="4" t="s">
        <v>296</v>
      </c>
      <c r="Y10" s="4" t="s">
        <v>324</v>
      </c>
      <c r="Z10" s="4" t="s">
        <v>254</v>
      </c>
      <c r="AA10" s="4" t="s">
        <v>253</v>
      </c>
    </row>
    <row r="11" spans="1:27" ht="67.900000000000006" customHeight="1" x14ac:dyDescent="0.25">
      <c r="A11" s="2">
        <v>10</v>
      </c>
      <c r="B11" s="2">
        <v>329115</v>
      </c>
      <c r="C11" s="2" t="s">
        <v>20</v>
      </c>
      <c r="D11" s="2" t="s">
        <v>52</v>
      </c>
      <c r="E11" s="2" t="s">
        <v>52</v>
      </c>
      <c r="F11" s="2" t="s">
        <v>53</v>
      </c>
      <c r="G11" s="3">
        <v>44001</v>
      </c>
      <c r="H11" s="2" t="s">
        <v>23</v>
      </c>
      <c r="I11" s="2" t="s">
        <v>24</v>
      </c>
      <c r="J11" s="2" t="s">
        <v>44</v>
      </c>
      <c r="K11" s="2" t="s">
        <v>99</v>
      </c>
      <c r="L11" s="2" t="s">
        <v>100</v>
      </c>
      <c r="M11" s="2" t="s">
        <v>101</v>
      </c>
      <c r="N11" s="2" t="s">
        <v>102</v>
      </c>
      <c r="O11" s="2" t="s">
        <v>103</v>
      </c>
      <c r="P11" s="2" t="s">
        <v>104</v>
      </c>
      <c r="Q11" s="2" t="s">
        <v>105</v>
      </c>
      <c r="R11" s="2" t="s">
        <v>32</v>
      </c>
      <c r="W11" s="4" t="s">
        <v>282</v>
      </c>
      <c r="X11" s="4" t="s">
        <v>289</v>
      </c>
      <c r="Y11" s="4" t="s">
        <v>325</v>
      </c>
      <c r="Z11" s="4" t="s">
        <v>252</v>
      </c>
      <c r="AA11" s="4" t="s">
        <v>253</v>
      </c>
    </row>
    <row r="12" spans="1:27" ht="67.900000000000006" customHeight="1" x14ac:dyDescent="0.25">
      <c r="A12" s="2">
        <v>11</v>
      </c>
      <c r="B12" s="2">
        <v>329693</v>
      </c>
      <c r="C12" s="2" t="s">
        <v>20</v>
      </c>
      <c r="D12" s="2" t="s">
        <v>106</v>
      </c>
      <c r="E12" s="2" t="s">
        <v>106</v>
      </c>
      <c r="F12" s="2" t="s">
        <v>107</v>
      </c>
      <c r="G12" s="3">
        <v>44011</v>
      </c>
      <c r="H12" s="2" t="s">
        <v>23</v>
      </c>
      <c r="I12" s="2" t="s">
        <v>24</v>
      </c>
      <c r="J12" s="2" t="s">
        <v>25</v>
      </c>
      <c r="K12" s="2" t="s">
        <v>108</v>
      </c>
      <c r="L12" s="2" t="s">
        <v>299</v>
      </c>
      <c r="M12" s="2" t="s">
        <v>110</v>
      </c>
      <c r="N12" s="2" t="s">
        <v>111</v>
      </c>
      <c r="O12" s="2" t="s">
        <v>112</v>
      </c>
      <c r="P12" s="2" t="s">
        <v>113</v>
      </c>
      <c r="Q12" s="2" t="s">
        <v>114</v>
      </c>
      <c r="R12" s="2" t="s">
        <v>32</v>
      </c>
      <c r="W12" s="4" t="s">
        <v>252</v>
      </c>
      <c r="X12" s="4" t="s">
        <v>290</v>
      </c>
      <c r="Y12" s="4" t="s">
        <v>326</v>
      </c>
      <c r="Z12" s="4" t="s">
        <v>252</v>
      </c>
      <c r="AA12" s="4" t="s">
        <v>253</v>
      </c>
    </row>
    <row r="13" spans="1:27" ht="80.45" customHeight="1" x14ac:dyDescent="0.25">
      <c r="A13" s="2">
        <v>12</v>
      </c>
      <c r="B13" s="2">
        <v>330736</v>
      </c>
      <c r="C13" s="2" t="s">
        <v>20</v>
      </c>
      <c r="D13" s="2" t="s">
        <v>115</v>
      </c>
      <c r="E13" s="2" t="s">
        <v>310</v>
      </c>
      <c r="F13" s="2" t="s">
        <v>116</v>
      </c>
      <c r="G13" s="3">
        <v>44027</v>
      </c>
      <c r="H13" s="2" t="s">
        <v>23</v>
      </c>
      <c r="I13" s="2" t="s">
        <v>24</v>
      </c>
      <c r="J13" s="2" t="s">
        <v>25</v>
      </c>
      <c r="K13" s="2" t="s">
        <v>117</v>
      </c>
      <c r="L13" s="2" t="s">
        <v>300</v>
      </c>
      <c r="M13" s="2" t="s">
        <v>119</v>
      </c>
      <c r="N13" s="2" t="s">
        <v>120</v>
      </c>
      <c r="O13" s="2" t="s">
        <v>121</v>
      </c>
      <c r="P13" s="2" t="s">
        <v>122</v>
      </c>
      <c r="Q13" s="2" t="s">
        <v>123</v>
      </c>
      <c r="R13" s="2" t="s">
        <v>32</v>
      </c>
      <c r="W13" s="4" t="s">
        <v>252</v>
      </c>
      <c r="X13" s="4" t="s">
        <v>289</v>
      </c>
      <c r="Y13" s="4" t="s">
        <v>316</v>
      </c>
      <c r="Z13" s="4" t="s">
        <v>252</v>
      </c>
      <c r="AA13" s="4" t="s">
        <v>253</v>
      </c>
    </row>
    <row r="14" spans="1:27" ht="43.15" customHeight="1" x14ac:dyDescent="0.25">
      <c r="A14" s="2">
        <v>13</v>
      </c>
      <c r="B14" s="2">
        <v>329734</v>
      </c>
      <c r="C14" s="2" t="s">
        <v>20</v>
      </c>
      <c r="D14" s="2" t="s">
        <v>124</v>
      </c>
      <c r="E14" s="2" t="s">
        <v>124</v>
      </c>
      <c r="F14" s="2" t="s">
        <v>125</v>
      </c>
      <c r="G14" s="3">
        <v>44012</v>
      </c>
      <c r="H14" s="2" t="s">
        <v>23</v>
      </c>
      <c r="I14" s="2" t="s">
        <v>24</v>
      </c>
      <c r="J14" s="2" t="s">
        <v>25</v>
      </c>
      <c r="K14" s="2" t="s">
        <v>126</v>
      </c>
      <c r="L14" s="2" t="s">
        <v>127</v>
      </c>
      <c r="M14" s="2" t="s">
        <v>128</v>
      </c>
      <c r="N14" s="2" t="s">
        <v>129</v>
      </c>
      <c r="O14" s="2" t="s">
        <v>130</v>
      </c>
      <c r="P14" s="2" t="s">
        <v>131</v>
      </c>
      <c r="Q14" s="2" t="s">
        <v>132</v>
      </c>
      <c r="R14" s="2" t="s">
        <v>32</v>
      </c>
      <c r="W14" s="4" t="s">
        <v>252</v>
      </c>
      <c r="X14" s="4" t="s">
        <v>289</v>
      </c>
      <c r="Y14" s="4" t="s">
        <v>327</v>
      </c>
      <c r="Z14" s="4" t="s">
        <v>254</v>
      </c>
      <c r="AA14" s="4" t="s">
        <v>253</v>
      </c>
    </row>
    <row r="15" spans="1:27" ht="48" customHeight="1" x14ac:dyDescent="0.25">
      <c r="A15" s="2">
        <v>14</v>
      </c>
      <c r="B15" s="2">
        <v>329229</v>
      </c>
      <c r="C15" s="2" t="s">
        <v>20</v>
      </c>
      <c r="D15" s="2" t="s">
        <v>133</v>
      </c>
      <c r="E15" s="2" t="s">
        <v>133</v>
      </c>
      <c r="F15" s="2" t="s">
        <v>134</v>
      </c>
      <c r="G15" s="3">
        <v>44004</v>
      </c>
      <c r="H15" s="2" t="s">
        <v>23</v>
      </c>
      <c r="I15" s="2" t="s">
        <v>24</v>
      </c>
      <c r="J15" s="2" t="s">
        <v>44</v>
      </c>
      <c r="K15" s="2" t="s">
        <v>135</v>
      </c>
      <c r="L15" s="2" t="s">
        <v>136</v>
      </c>
      <c r="M15" s="2" t="s">
        <v>137</v>
      </c>
      <c r="N15" s="2" t="s">
        <v>138</v>
      </c>
      <c r="O15" s="2" t="s">
        <v>139</v>
      </c>
      <c r="P15" s="2" t="s">
        <v>140</v>
      </c>
      <c r="Q15" s="2" t="s">
        <v>141</v>
      </c>
      <c r="R15" s="2" t="s">
        <v>32</v>
      </c>
      <c r="W15" s="4" t="s">
        <v>282</v>
      </c>
      <c r="X15" s="4" t="s">
        <v>291</v>
      </c>
      <c r="Y15" s="4" t="s">
        <v>295</v>
      </c>
      <c r="Z15" s="4" t="s">
        <v>252</v>
      </c>
      <c r="AA15" s="4" t="s">
        <v>257</v>
      </c>
    </row>
    <row r="16" spans="1:27" ht="64.900000000000006" customHeight="1" x14ac:dyDescent="0.25">
      <c r="A16" s="2">
        <v>15</v>
      </c>
      <c r="B16" s="2">
        <v>329089</v>
      </c>
      <c r="C16" s="2" t="s">
        <v>20</v>
      </c>
      <c r="D16" s="2" t="s">
        <v>142</v>
      </c>
      <c r="E16" s="2" t="s">
        <v>311</v>
      </c>
      <c r="F16" s="2" t="s">
        <v>143</v>
      </c>
      <c r="G16" s="3">
        <v>44000</v>
      </c>
      <c r="H16" s="2" t="s">
        <v>23</v>
      </c>
      <c r="I16" s="2" t="s">
        <v>24</v>
      </c>
      <c r="J16" s="2" t="s">
        <v>25</v>
      </c>
      <c r="K16" s="2" t="s">
        <v>144</v>
      </c>
      <c r="L16" s="2" t="s">
        <v>145</v>
      </c>
      <c r="M16" s="2" t="s">
        <v>146</v>
      </c>
      <c r="N16" s="2" t="s">
        <v>147</v>
      </c>
      <c r="O16" s="2" t="s">
        <v>148</v>
      </c>
      <c r="P16" s="2" t="s">
        <v>149</v>
      </c>
      <c r="Q16" s="2" t="s">
        <v>150</v>
      </c>
      <c r="R16" s="2" t="s">
        <v>32</v>
      </c>
      <c r="W16" s="4" t="s">
        <v>282</v>
      </c>
      <c r="X16" s="4" t="s">
        <v>292</v>
      </c>
      <c r="Y16" s="4" t="s">
        <v>316</v>
      </c>
      <c r="Z16" s="4" t="s">
        <v>254</v>
      </c>
      <c r="AA16" s="4" t="s">
        <v>253</v>
      </c>
    </row>
    <row r="17" spans="1:27" ht="120.6" customHeight="1" x14ac:dyDescent="0.25">
      <c r="A17" s="2">
        <v>16</v>
      </c>
      <c r="B17" s="2">
        <v>329877</v>
      </c>
      <c r="C17" s="2" t="s">
        <v>20</v>
      </c>
      <c r="D17" s="2" t="s">
        <v>151</v>
      </c>
      <c r="E17" s="2" t="s">
        <v>312</v>
      </c>
      <c r="F17" s="2" t="s">
        <v>152</v>
      </c>
      <c r="G17" s="3">
        <v>44012</v>
      </c>
      <c r="H17" s="2" t="s">
        <v>23</v>
      </c>
      <c r="I17" s="2" t="s">
        <v>24</v>
      </c>
      <c r="J17" s="2" t="s">
        <v>25</v>
      </c>
      <c r="K17" s="2" t="s">
        <v>153</v>
      </c>
      <c r="L17" s="2" t="s">
        <v>301</v>
      </c>
      <c r="M17" s="2" t="s">
        <v>304</v>
      </c>
      <c r="W17" s="4" t="s">
        <v>252</v>
      </c>
      <c r="X17" s="4" t="s">
        <v>289</v>
      </c>
      <c r="Y17" s="4" t="s">
        <v>295</v>
      </c>
      <c r="Z17" s="4" t="s">
        <v>252</v>
      </c>
      <c r="AA17" s="4" t="s">
        <v>257</v>
      </c>
    </row>
    <row r="18" spans="1:27" ht="73.150000000000006" customHeight="1" x14ac:dyDescent="0.25">
      <c r="A18" s="2">
        <v>17</v>
      </c>
      <c r="B18" s="2">
        <v>331206</v>
      </c>
      <c r="C18" s="2" t="s">
        <v>20</v>
      </c>
      <c r="D18" s="2" t="s">
        <v>154</v>
      </c>
      <c r="E18" s="2" t="s">
        <v>154</v>
      </c>
      <c r="F18" s="2" t="s">
        <v>155</v>
      </c>
      <c r="G18" s="3">
        <v>44029</v>
      </c>
      <c r="H18" s="2" t="s">
        <v>23</v>
      </c>
      <c r="I18" s="2" t="s">
        <v>24</v>
      </c>
      <c r="J18" s="2" t="s">
        <v>25</v>
      </c>
      <c r="K18" s="2" t="s">
        <v>156</v>
      </c>
      <c r="L18" s="2" t="s">
        <v>302</v>
      </c>
      <c r="M18" s="2" t="s">
        <v>305</v>
      </c>
      <c r="W18" s="4" t="s">
        <v>252</v>
      </c>
      <c r="X18" s="4" t="s">
        <v>296</v>
      </c>
      <c r="Y18" s="4" t="s">
        <v>297</v>
      </c>
      <c r="Z18" s="4" t="s">
        <v>252</v>
      </c>
      <c r="AA18" s="4" t="s">
        <v>257</v>
      </c>
    </row>
    <row r="19" spans="1:27" ht="84.6" customHeight="1" x14ac:dyDescent="0.25">
      <c r="A19" s="2">
        <v>18</v>
      </c>
      <c r="B19" s="2">
        <v>329791</v>
      </c>
      <c r="C19" s="2" t="s">
        <v>20</v>
      </c>
      <c r="D19" s="2" t="s">
        <v>157</v>
      </c>
      <c r="E19" s="2" t="s">
        <v>313</v>
      </c>
      <c r="F19" s="2" t="s">
        <v>158</v>
      </c>
      <c r="G19" s="3">
        <v>44012</v>
      </c>
      <c r="H19" s="2" t="s">
        <v>23</v>
      </c>
      <c r="I19" s="2" t="s">
        <v>24</v>
      </c>
      <c r="J19" s="2" t="s">
        <v>54</v>
      </c>
      <c r="K19" s="2" t="s">
        <v>159</v>
      </c>
      <c r="L19" s="2" t="s">
        <v>160</v>
      </c>
      <c r="M19" s="2" t="s">
        <v>161</v>
      </c>
      <c r="N19" s="2" t="s">
        <v>162</v>
      </c>
      <c r="O19" s="2" t="s">
        <v>163</v>
      </c>
      <c r="P19" s="2" t="s">
        <v>164</v>
      </c>
      <c r="Q19" s="2" t="s">
        <v>165</v>
      </c>
      <c r="R19" s="2" t="s">
        <v>32</v>
      </c>
      <c r="W19" s="4" t="s">
        <v>252</v>
      </c>
      <c r="X19" s="4" t="s">
        <v>289</v>
      </c>
      <c r="Y19" s="4" t="s">
        <v>316</v>
      </c>
      <c r="Z19" s="4" t="s">
        <v>252</v>
      </c>
      <c r="AA19" s="4" t="s">
        <v>253</v>
      </c>
    </row>
    <row r="20" spans="1:27" ht="58.9" customHeight="1" x14ac:dyDescent="0.25">
      <c r="A20" s="2">
        <v>19</v>
      </c>
      <c r="B20" s="2">
        <v>329755</v>
      </c>
      <c r="C20" s="2" t="s">
        <v>20</v>
      </c>
      <c r="D20" s="2" t="s">
        <v>166</v>
      </c>
      <c r="E20" s="2" t="s">
        <v>166</v>
      </c>
      <c r="F20" s="2" t="s">
        <v>167</v>
      </c>
      <c r="G20" s="3">
        <v>44012</v>
      </c>
      <c r="H20" s="2" t="s">
        <v>23</v>
      </c>
      <c r="I20" s="2" t="s">
        <v>80</v>
      </c>
      <c r="J20" s="2" t="s">
        <v>25</v>
      </c>
      <c r="K20" s="2" t="s">
        <v>168</v>
      </c>
      <c r="L20" s="2" t="s">
        <v>169</v>
      </c>
      <c r="M20" s="2" t="s">
        <v>170</v>
      </c>
      <c r="N20" s="2" t="s">
        <v>171</v>
      </c>
      <c r="O20" s="2" t="s">
        <v>172</v>
      </c>
      <c r="P20" s="2" t="s">
        <v>173</v>
      </c>
      <c r="Q20" s="2" t="s">
        <v>174</v>
      </c>
      <c r="R20" s="2" t="s">
        <v>32</v>
      </c>
      <c r="W20" s="4" t="s">
        <v>282</v>
      </c>
      <c r="X20" s="4" t="s">
        <v>288</v>
      </c>
      <c r="Y20" s="4" t="s">
        <v>316</v>
      </c>
      <c r="Z20" s="4" t="s">
        <v>254</v>
      </c>
      <c r="AA20" s="4" t="s">
        <v>257</v>
      </c>
    </row>
    <row r="21" spans="1:27" ht="68.45" customHeight="1" x14ac:dyDescent="0.25">
      <c r="A21" s="2">
        <v>20</v>
      </c>
      <c r="B21" s="2">
        <v>330004</v>
      </c>
      <c r="C21" s="2" t="s">
        <v>20</v>
      </c>
      <c r="D21" s="2" t="s">
        <v>175</v>
      </c>
      <c r="E21" s="2" t="s">
        <v>314</v>
      </c>
      <c r="F21" s="2" t="s">
        <v>176</v>
      </c>
      <c r="G21" s="3">
        <v>44014</v>
      </c>
      <c r="H21" s="2" t="s">
        <v>23</v>
      </c>
      <c r="I21" s="2" t="s">
        <v>24</v>
      </c>
      <c r="J21" s="2" t="s">
        <v>54</v>
      </c>
      <c r="K21" s="2" t="s">
        <v>177</v>
      </c>
      <c r="L21" s="2" t="s">
        <v>178</v>
      </c>
      <c r="M21" s="2" t="s">
        <v>179</v>
      </c>
      <c r="N21" s="2" t="s">
        <v>180</v>
      </c>
      <c r="O21" s="2" t="s">
        <v>181</v>
      </c>
      <c r="P21" s="2" t="s">
        <v>182</v>
      </c>
      <c r="Q21" s="2" t="s">
        <v>183</v>
      </c>
      <c r="R21" s="2" t="s">
        <v>32</v>
      </c>
      <c r="W21" s="4" t="s">
        <v>252</v>
      </c>
      <c r="X21" s="4" t="s">
        <v>317</v>
      </c>
      <c r="Y21" s="4" t="s">
        <v>318</v>
      </c>
      <c r="Z21" s="4" t="s">
        <v>252</v>
      </c>
      <c r="AA21" s="4" t="s">
        <v>253</v>
      </c>
    </row>
    <row r="22" spans="1:27" ht="85.15" customHeight="1" x14ac:dyDescent="0.25">
      <c r="A22" s="2">
        <v>21</v>
      </c>
      <c r="B22" s="2">
        <v>329207</v>
      </c>
      <c r="C22" s="2" t="s">
        <v>20</v>
      </c>
      <c r="D22" s="2" t="s">
        <v>184</v>
      </c>
      <c r="E22" s="2" t="s">
        <v>184</v>
      </c>
      <c r="F22" s="2" t="s">
        <v>185</v>
      </c>
      <c r="G22" s="3">
        <v>44004</v>
      </c>
      <c r="H22" s="2" t="s">
        <v>23</v>
      </c>
      <c r="I22" s="2" t="s">
        <v>24</v>
      </c>
      <c r="J22" s="2" t="s">
        <v>25</v>
      </c>
      <c r="K22" s="2" t="s">
        <v>186</v>
      </c>
      <c r="L22" s="2" t="s">
        <v>187</v>
      </c>
      <c r="M22" s="2" t="s">
        <v>188</v>
      </c>
      <c r="N22" s="2" t="s">
        <v>189</v>
      </c>
      <c r="O22" s="2" t="s">
        <v>190</v>
      </c>
      <c r="P22" s="2" t="s">
        <v>191</v>
      </c>
      <c r="Q22" s="2" t="s">
        <v>192</v>
      </c>
      <c r="R22" s="2" t="s">
        <v>32</v>
      </c>
      <c r="W22" s="4" t="s">
        <v>252</v>
      </c>
      <c r="X22" s="4" t="s">
        <v>287</v>
      </c>
      <c r="Y22" s="4" t="s">
        <v>316</v>
      </c>
      <c r="Z22" s="4" t="s">
        <v>252</v>
      </c>
      <c r="AA22" s="4" t="s">
        <v>253</v>
      </c>
    </row>
    <row r="23" spans="1:27" ht="103.9" customHeight="1" x14ac:dyDescent="0.25">
      <c r="A23" s="2">
        <v>22</v>
      </c>
      <c r="B23" s="2">
        <v>329427</v>
      </c>
      <c r="C23" s="2" t="s">
        <v>20</v>
      </c>
      <c r="D23" s="2" t="s">
        <v>193</v>
      </c>
      <c r="E23" s="2" t="s">
        <v>315</v>
      </c>
      <c r="F23" s="2" t="s">
        <v>194</v>
      </c>
      <c r="G23" s="3">
        <v>44007</v>
      </c>
      <c r="H23" s="2" t="s">
        <v>23</v>
      </c>
      <c r="I23" s="2" t="s">
        <v>24</v>
      </c>
      <c r="J23" s="2" t="s">
        <v>44</v>
      </c>
      <c r="K23" s="2" t="s">
        <v>195</v>
      </c>
      <c r="L23" s="2" t="s">
        <v>258</v>
      </c>
      <c r="M23" s="2" t="s">
        <v>306</v>
      </c>
      <c r="W23" s="4" t="s">
        <v>282</v>
      </c>
      <c r="X23" s="4" t="s">
        <v>289</v>
      </c>
      <c r="Y23" s="4" t="s">
        <v>319</v>
      </c>
      <c r="Z23" s="4" t="s">
        <v>252</v>
      </c>
      <c r="AA23" s="4" t="s">
        <v>253</v>
      </c>
    </row>
    <row r="24" spans="1:27" ht="90" x14ac:dyDescent="0.25">
      <c r="A24" s="2">
        <v>23</v>
      </c>
      <c r="B24" s="2">
        <v>329873</v>
      </c>
      <c r="C24" s="2" t="s">
        <v>20</v>
      </c>
      <c r="D24" s="2" t="s">
        <v>196</v>
      </c>
      <c r="E24" s="2" t="s">
        <v>196</v>
      </c>
      <c r="F24" s="2" t="s">
        <v>197</v>
      </c>
      <c r="G24" s="3">
        <v>44012</v>
      </c>
      <c r="H24" s="2" t="s">
        <v>23</v>
      </c>
      <c r="I24" s="2" t="s">
        <v>24</v>
      </c>
      <c r="J24" s="2" t="s">
        <v>25</v>
      </c>
      <c r="K24" s="2" t="s">
        <v>198</v>
      </c>
      <c r="L24" s="2" t="s">
        <v>199</v>
      </c>
      <c r="M24" s="2" t="s">
        <v>200</v>
      </c>
      <c r="N24" s="2" t="s">
        <v>201</v>
      </c>
      <c r="O24" s="2" t="s">
        <v>202</v>
      </c>
      <c r="P24" s="2" t="s">
        <v>60</v>
      </c>
      <c r="Q24" s="2" t="s">
        <v>203</v>
      </c>
      <c r="R24" s="2" t="s">
        <v>32</v>
      </c>
      <c r="W24" s="4" t="s">
        <v>284</v>
      </c>
      <c r="X24" s="4" t="s">
        <v>289</v>
      </c>
      <c r="Y24" s="4" t="s">
        <v>320</v>
      </c>
      <c r="Z24" s="4" t="s">
        <v>252</v>
      </c>
      <c r="AA24" s="4" t="s">
        <v>257</v>
      </c>
    </row>
    <row r="25" spans="1:27" ht="97.15" customHeight="1" x14ac:dyDescent="0.25">
      <c r="A25" s="2">
        <v>24</v>
      </c>
      <c r="B25" s="2">
        <v>330163</v>
      </c>
      <c r="C25" s="2" t="s">
        <v>20</v>
      </c>
      <c r="D25" s="2" t="s">
        <v>204</v>
      </c>
      <c r="E25" s="2" t="s">
        <v>204</v>
      </c>
      <c r="F25" s="2" t="s">
        <v>205</v>
      </c>
      <c r="G25" s="3">
        <v>44019</v>
      </c>
      <c r="H25" s="2" t="s">
        <v>23</v>
      </c>
      <c r="I25" s="2" t="s">
        <v>24</v>
      </c>
      <c r="J25" s="2" t="s">
        <v>44</v>
      </c>
      <c r="K25" s="2" t="s">
        <v>206</v>
      </c>
      <c r="L25" s="2" t="s">
        <v>207</v>
      </c>
      <c r="M25" s="2" t="s">
        <v>208</v>
      </c>
      <c r="N25" s="2" t="s">
        <v>209</v>
      </c>
      <c r="O25" s="2" t="s">
        <v>210</v>
      </c>
      <c r="P25" s="2" t="s">
        <v>211</v>
      </c>
      <c r="Q25" s="2" t="s">
        <v>212</v>
      </c>
      <c r="R25" s="2" t="s">
        <v>32</v>
      </c>
      <c r="W25" s="4" t="s">
        <v>282</v>
      </c>
      <c r="X25" s="4" t="s">
        <v>321</v>
      </c>
      <c r="Y25" s="4" t="s">
        <v>319</v>
      </c>
      <c r="Z25" s="4" t="s">
        <v>252</v>
      </c>
      <c r="AA25" s="4" t="s">
        <v>253</v>
      </c>
    </row>
    <row r="26" spans="1:27" ht="105" x14ac:dyDescent="0.25">
      <c r="A26" s="2">
        <v>25</v>
      </c>
      <c r="B26" s="2">
        <v>329066</v>
      </c>
      <c r="C26" s="2" t="s">
        <v>20</v>
      </c>
      <c r="D26" s="2" t="s">
        <v>213</v>
      </c>
      <c r="E26" s="2" t="s">
        <v>213</v>
      </c>
      <c r="F26" s="2" t="s">
        <v>214</v>
      </c>
      <c r="G26" s="3">
        <v>44000</v>
      </c>
      <c r="H26" s="2" t="s">
        <v>23</v>
      </c>
      <c r="I26" s="2" t="s">
        <v>80</v>
      </c>
      <c r="J26" s="2" t="s">
        <v>44</v>
      </c>
      <c r="K26" s="2" t="s">
        <v>215</v>
      </c>
      <c r="L26" s="2" t="s">
        <v>216</v>
      </c>
      <c r="M26" s="2" t="s">
        <v>217</v>
      </c>
      <c r="N26" s="2" t="s">
        <v>218</v>
      </c>
      <c r="O26" s="2" t="s">
        <v>219</v>
      </c>
      <c r="P26" s="2" t="s">
        <v>220</v>
      </c>
      <c r="Q26" s="2" t="s">
        <v>221</v>
      </c>
      <c r="R26" s="2" t="s">
        <v>32</v>
      </c>
      <c r="W26" s="4" t="s">
        <v>282</v>
      </c>
      <c r="X26" s="4" t="s">
        <v>285</v>
      </c>
      <c r="Y26" s="4" t="s">
        <v>323</v>
      </c>
      <c r="Z26" s="4" t="s">
        <v>252</v>
      </c>
      <c r="AA26" s="4" t="s">
        <v>257</v>
      </c>
    </row>
    <row r="27" spans="1:27" ht="124.15" customHeight="1" x14ac:dyDescent="0.25">
      <c r="A27" s="2">
        <v>26</v>
      </c>
      <c r="B27" s="2">
        <v>329941</v>
      </c>
      <c r="C27" s="2" t="s">
        <v>20</v>
      </c>
      <c r="D27" s="2" t="s">
        <v>222</v>
      </c>
      <c r="E27" s="2" t="s">
        <v>222</v>
      </c>
      <c r="F27" s="2" t="s">
        <v>223</v>
      </c>
      <c r="G27" s="3">
        <v>44013</v>
      </c>
      <c r="H27" s="2" t="s">
        <v>23</v>
      </c>
      <c r="I27" s="2" t="s">
        <v>24</v>
      </c>
      <c r="J27" s="2" t="s">
        <v>44</v>
      </c>
      <c r="K27" s="2" t="s">
        <v>224</v>
      </c>
      <c r="L27" s="2" t="s">
        <v>225</v>
      </c>
      <c r="M27" s="2" t="s">
        <v>226</v>
      </c>
      <c r="N27" s="2" t="s">
        <v>227</v>
      </c>
      <c r="O27" s="2" t="s">
        <v>228</v>
      </c>
      <c r="P27" s="2" t="s">
        <v>229</v>
      </c>
      <c r="Q27" s="2" t="s">
        <v>230</v>
      </c>
      <c r="R27" s="2" t="s">
        <v>32</v>
      </c>
      <c r="W27" s="4" t="s">
        <v>282</v>
      </c>
      <c r="X27" s="4" t="s">
        <v>291</v>
      </c>
      <c r="Y27" s="4" t="s">
        <v>320</v>
      </c>
      <c r="Z27" s="4" t="s">
        <v>252</v>
      </c>
      <c r="AA27" s="4" t="s">
        <v>253</v>
      </c>
    </row>
    <row r="28" spans="1:27" ht="64.150000000000006" customHeight="1" x14ac:dyDescent="0.25">
      <c r="A28" s="2">
        <v>27</v>
      </c>
      <c r="B28" s="2">
        <v>328003</v>
      </c>
      <c r="C28" s="2" t="s">
        <v>20</v>
      </c>
      <c r="D28" s="2" t="s">
        <v>231</v>
      </c>
      <c r="E28" s="2" t="s">
        <v>231</v>
      </c>
      <c r="F28" s="2" t="s">
        <v>232</v>
      </c>
      <c r="G28" s="3">
        <v>43978</v>
      </c>
      <c r="H28" s="2" t="s">
        <v>23</v>
      </c>
      <c r="I28" s="2" t="s">
        <v>24</v>
      </c>
      <c r="J28" s="2" t="s">
        <v>25</v>
      </c>
      <c r="K28" s="2" t="s">
        <v>233</v>
      </c>
      <c r="L28" s="2" t="s">
        <v>234</v>
      </c>
      <c r="M28" s="2" t="s">
        <v>235</v>
      </c>
      <c r="N28" s="2" t="s">
        <v>236</v>
      </c>
      <c r="O28" s="2" t="s">
        <v>237</v>
      </c>
      <c r="P28" s="2" t="s">
        <v>238</v>
      </c>
      <c r="Q28" s="2" t="s">
        <v>239</v>
      </c>
      <c r="R28" s="2" t="s">
        <v>32</v>
      </c>
      <c r="W28" s="4" t="s">
        <v>284</v>
      </c>
      <c r="X28" s="4" t="s">
        <v>285</v>
      </c>
      <c r="Y28" s="4" t="s">
        <v>323</v>
      </c>
      <c r="Z28" s="4" t="s">
        <v>252</v>
      </c>
      <c r="AA28" s="4" t="s">
        <v>253</v>
      </c>
    </row>
    <row r="29" spans="1:27" ht="51" customHeight="1" x14ac:dyDescent="0.25">
      <c r="A29" s="2">
        <v>28</v>
      </c>
      <c r="B29" s="2">
        <v>329722</v>
      </c>
      <c r="C29" s="2" t="s">
        <v>20</v>
      </c>
      <c r="D29" s="2" t="s">
        <v>240</v>
      </c>
      <c r="E29" s="2" t="s">
        <v>240</v>
      </c>
      <c r="F29" s="2" t="s">
        <v>241</v>
      </c>
      <c r="G29" s="3">
        <v>44012</v>
      </c>
      <c r="H29" s="2" t="s">
        <v>23</v>
      </c>
      <c r="I29" s="2" t="s">
        <v>24</v>
      </c>
      <c r="J29" s="2" t="s">
        <v>25</v>
      </c>
      <c r="K29" s="2" t="s">
        <v>242</v>
      </c>
      <c r="L29" s="2" t="s">
        <v>243</v>
      </c>
      <c r="M29" s="2" t="s">
        <v>244</v>
      </c>
      <c r="N29" s="2" t="s">
        <v>245</v>
      </c>
      <c r="O29" s="2" t="s">
        <v>246</v>
      </c>
      <c r="P29" s="2" t="s">
        <v>247</v>
      </c>
      <c r="Q29" s="2" t="s">
        <v>248</v>
      </c>
      <c r="R29" s="2" t="s">
        <v>32</v>
      </c>
      <c r="W29" s="4" t="s">
        <v>282</v>
      </c>
      <c r="X29" s="4" t="s">
        <v>289</v>
      </c>
      <c r="Y29" s="4" t="s">
        <v>323</v>
      </c>
      <c r="Z29" s="4" t="s">
        <v>252</v>
      </c>
      <c r="AA29" s="4" t="s">
        <v>253</v>
      </c>
    </row>
    <row r="31" spans="1:27" x14ac:dyDescent="0.25">
      <c r="D31" s="2">
        <f>COUNTA(D3:D29)</f>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8"/>
  <sheetViews>
    <sheetView workbookViewId="0">
      <pane xSplit="16" ySplit="1" topLeftCell="Q5" activePane="bottomRight" state="frozen"/>
      <selection pane="topRight" activeCell="K1" sqref="K1"/>
      <selection pane="bottomLeft" activeCell="A2" sqref="A2"/>
      <selection pane="bottomRight" activeCell="W28" sqref="W28"/>
    </sheetView>
    <sheetView workbookViewId="1">
      <pane xSplit="9" ySplit="1" topLeftCell="J2" activePane="bottomRight" state="frozen"/>
      <selection activeCell="J13" sqref="J13"/>
      <selection pane="topRight" activeCell="J13" sqref="J13"/>
      <selection pane="bottomLeft" activeCell="J13" sqref="J13"/>
      <selection pane="bottomRight" activeCell="J13" sqref="J13"/>
    </sheetView>
  </sheetViews>
  <sheetFormatPr baseColWidth="10" defaultColWidth="11.42578125" defaultRowHeight="15" x14ac:dyDescent="0.25"/>
  <cols>
    <col min="1" max="1" width="3" style="4" bestFit="1" customWidth="1"/>
    <col min="2" max="3" width="0" style="4" hidden="1" customWidth="1"/>
    <col min="4" max="5" width="13.42578125" style="4" customWidth="1"/>
    <col min="6" max="8" width="7.7109375" style="4" customWidth="1"/>
    <col min="9" max="10" width="11.42578125" style="2"/>
    <col min="11" max="11" width="11.42578125" style="2" customWidth="1"/>
    <col min="12" max="14" width="11.42578125" style="2" hidden="1" customWidth="1"/>
    <col min="15" max="15" width="26.140625" style="2" hidden="1" customWidth="1"/>
    <col min="16" max="16" width="97.42578125" style="2" hidden="1" customWidth="1"/>
    <col min="17" max="17" width="25.42578125" style="2" customWidth="1"/>
    <col min="18" max="18" width="17.5703125" style="2" customWidth="1"/>
    <col min="19" max="27" width="11.42578125" style="2" hidden="1" customWidth="1"/>
    <col min="28" max="30" width="11.42578125" style="4"/>
    <col min="31" max="32" width="13" style="4" customWidth="1"/>
    <col min="33" max="33" width="13" style="30" customWidth="1"/>
    <col min="34" max="16384" width="11.42578125" style="29"/>
  </cols>
  <sheetData>
    <row r="1" spans="1:32" s="30" customFormat="1" ht="60" x14ac:dyDescent="0.25">
      <c r="A1" s="4" t="s">
        <v>249</v>
      </c>
      <c r="B1" s="4" t="s">
        <v>0</v>
      </c>
      <c r="C1" s="4" t="s">
        <v>1</v>
      </c>
      <c r="D1" s="4" t="s">
        <v>329</v>
      </c>
      <c r="E1" s="4" t="s">
        <v>340</v>
      </c>
      <c r="F1" s="4" t="s">
        <v>330</v>
      </c>
      <c r="G1" s="4" t="s">
        <v>331</v>
      </c>
      <c r="H1" s="4" t="s">
        <v>332</v>
      </c>
      <c r="I1" s="2" t="s">
        <v>2</v>
      </c>
      <c r="J1" s="2" t="s">
        <v>303</v>
      </c>
      <c r="K1" s="2" t="s">
        <v>3</v>
      </c>
      <c r="L1" s="2" t="s">
        <v>4</v>
      </c>
      <c r="M1" s="2" t="s">
        <v>5</v>
      </c>
      <c r="N1" s="2" t="s">
        <v>6</v>
      </c>
      <c r="O1" s="2" t="s">
        <v>7</v>
      </c>
      <c r="P1" s="2" t="s">
        <v>8</v>
      </c>
      <c r="Q1" s="2" t="s">
        <v>9</v>
      </c>
      <c r="R1" s="2" t="s">
        <v>10</v>
      </c>
      <c r="S1" s="2" t="s">
        <v>11</v>
      </c>
      <c r="T1" s="2" t="s">
        <v>12</v>
      </c>
      <c r="U1" s="2" t="s">
        <v>13</v>
      </c>
      <c r="V1" s="2" t="s">
        <v>14</v>
      </c>
      <c r="W1" s="2" t="s">
        <v>15</v>
      </c>
      <c r="X1" s="2" t="s">
        <v>16</v>
      </c>
      <c r="Y1" s="2" t="s">
        <v>17</v>
      </c>
      <c r="Z1" s="2" t="s">
        <v>18</v>
      </c>
      <c r="AA1" s="2" t="s">
        <v>19</v>
      </c>
      <c r="AB1" s="4" t="s">
        <v>278</v>
      </c>
      <c r="AC1" s="4" t="s">
        <v>279</v>
      </c>
      <c r="AD1" s="4" t="s">
        <v>294</v>
      </c>
      <c r="AE1" s="4" t="s">
        <v>251</v>
      </c>
      <c r="AF1" s="4" t="s">
        <v>250</v>
      </c>
    </row>
    <row r="2" spans="1:32" s="30" customFormat="1" ht="43.15" customHeight="1" x14ac:dyDescent="0.25">
      <c r="A2" s="4">
        <v>5</v>
      </c>
      <c r="B2" s="4">
        <v>329782</v>
      </c>
      <c r="C2" s="4" t="s">
        <v>20</v>
      </c>
      <c r="D2" s="4">
        <v>1</v>
      </c>
      <c r="E2" s="4" t="str">
        <f t="shared" ref="E2:E28" si="0">F2&amp;G2&amp;H2</f>
        <v>11</v>
      </c>
      <c r="F2" s="4">
        <v>1</v>
      </c>
      <c r="G2" s="4"/>
      <c r="H2" s="4">
        <v>1</v>
      </c>
      <c r="I2" s="2" t="s">
        <v>62</v>
      </c>
      <c r="J2" s="2" t="s">
        <v>62</v>
      </c>
      <c r="K2" s="2" t="s">
        <v>63</v>
      </c>
      <c r="L2" s="3">
        <v>44012</v>
      </c>
      <c r="M2" s="2" t="s">
        <v>23</v>
      </c>
      <c r="N2" s="2" t="s">
        <v>24</v>
      </c>
      <c r="O2" s="2" t="s">
        <v>25</v>
      </c>
      <c r="P2" s="2" t="s">
        <v>64</v>
      </c>
      <c r="Q2" s="2" t="s">
        <v>65</v>
      </c>
      <c r="R2" s="2" t="s">
        <v>66</v>
      </c>
      <c r="S2" s="2" t="s">
        <v>67</v>
      </c>
      <c r="T2" s="2" t="s">
        <v>68</v>
      </c>
      <c r="U2" s="2" t="s">
        <v>69</v>
      </c>
      <c r="V2" s="2" t="s">
        <v>70</v>
      </c>
      <c r="W2" s="2" t="s">
        <v>32</v>
      </c>
      <c r="X2" s="2"/>
      <c r="Y2" s="2"/>
      <c r="Z2" s="2"/>
      <c r="AA2" s="2"/>
      <c r="AB2" s="4" t="s">
        <v>252</v>
      </c>
      <c r="AC2" s="4" t="s">
        <v>286</v>
      </c>
      <c r="AD2" s="4" t="s">
        <v>285</v>
      </c>
      <c r="AE2" s="4" t="s">
        <v>252</v>
      </c>
      <c r="AF2" s="4" t="s">
        <v>253</v>
      </c>
    </row>
    <row r="3" spans="1:32" s="30" customFormat="1" ht="48" customHeight="1" x14ac:dyDescent="0.25">
      <c r="A3" s="28">
        <v>4</v>
      </c>
      <c r="B3" s="28">
        <v>330257</v>
      </c>
      <c r="C3" s="28" t="s">
        <v>20</v>
      </c>
      <c r="D3" s="28">
        <v>2</v>
      </c>
      <c r="E3" s="28" t="str">
        <f t="shared" si="0"/>
        <v>12</v>
      </c>
      <c r="F3" s="28">
        <v>1</v>
      </c>
      <c r="G3" s="28"/>
      <c r="H3" s="28">
        <v>2</v>
      </c>
      <c r="I3" s="26" t="s">
        <v>255</v>
      </c>
      <c r="J3" s="26" t="s">
        <v>308</v>
      </c>
      <c r="K3" s="26" t="s">
        <v>256</v>
      </c>
      <c r="L3" s="27">
        <v>44021</v>
      </c>
      <c r="M3" s="26" t="s">
        <v>23</v>
      </c>
      <c r="N3" s="26" t="s">
        <v>24</v>
      </c>
      <c r="O3" s="26" t="s">
        <v>54</v>
      </c>
      <c r="P3" s="26" t="s">
        <v>55</v>
      </c>
      <c r="Q3" s="26" t="s">
        <v>56</v>
      </c>
      <c r="R3" s="26"/>
      <c r="S3" s="26" t="s">
        <v>58</v>
      </c>
      <c r="T3" s="26" t="s">
        <v>59</v>
      </c>
      <c r="U3" s="26" t="s">
        <v>60</v>
      </c>
      <c r="V3" s="26" t="s">
        <v>61</v>
      </c>
      <c r="W3" s="26" t="s">
        <v>32</v>
      </c>
      <c r="X3" s="26"/>
      <c r="Y3" s="26"/>
      <c r="Z3" s="26"/>
      <c r="AA3" s="26"/>
      <c r="AB3" s="28" t="s">
        <v>284</v>
      </c>
      <c r="AC3" s="28" t="s">
        <v>285</v>
      </c>
      <c r="AD3" s="28" t="s">
        <v>285</v>
      </c>
      <c r="AE3" s="28" t="s">
        <v>252</v>
      </c>
      <c r="AF3" s="28" t="s">
        <v>257</v>
      </c>
    </row>
    <row r="4" spans="1:32" s="30" customFormat="1" ht="58.9" customHeight="1" x14ac:dyDescent="0.25">
      <c r="A4" s="19">
        <v>9</v>
      </c>
      <c r="B4" s="19">
        <v>329780</v>
      </c>
      <c r="C4" s="19" t="s">
        <v>20</v>
      </c>
      <c r="D4" s="19">
        <v>3</v>
      </c>
      <c r="E4" s="19" t="str">
        <f t="shared" si="0"/>
        <v>21</v>
      </c>
      <c r="F4" s="19">
        <v>2</v>
      </c>
      <c r="G4" s="19"/>
      <c r="H4" s="19">
        <v>1</v>
      </c>
      <c r="I4" s="17" t="s">
        <v>90</v>
      </c>
      <c r="J4" s="17" t="s">
        <v>309</v>
      </c>
      <c r="K4" s="17" t="s">
        <v>91</v>
      </c>
      <c r="L4" s="18">
        <v>44012</v>
      </c>
      <c r="M4" s="17" t="s">
        <v>23</v>
      </c>
      <c r="N4" s="17" t="s">
        <v>24</v>
      </c>
      <c r="O4" s="17" t="s">
        <v>25</v>
      </c>
      <c r="P4" s="17" t="s">
        <v>92</v>
      </c>
      <c r="Q4" s="17" t="s">
        <v>93</v>
      </c>
      <c r="R4" s="17" t="s">
        <v>94</v>
      </c>
      <c r="S4" s="17" t="s">
        <v>95</v>
      </c>
      <c r="T4" s="17" t="s">
        <v>96</v>
      </c>
      <c r="U4" s="17" t="s">
        <v>97</v>
      </c>
      <c r="V4" s="17" t="s">
        <v>98</v>
      </c>
      <c r="W4" s="17" t="s">
        <v>32</v>
      </c>
      <c r="X4" s="17"/>
      <c r="Y4" s="17"/>
      <c r="Z4" s="17"/>
      <c r="AA4" s="17"/>
      <c r="AB4" s="19" t="s">
        <v>252</v>
      </c>
      <c r="AC4" s="19" t="s">
        <v>296</v>
      </c>
      <c r="AD4" s="19" t="s">
        <v>285</v>
      </c>
      <c r="AE4" s="19" t="s">
        <v>254</v>
      </c>
      <c r="AF4" s="19" t="s">
        <v>253</v>
      </c>
    </row>
    <row r="5" spans="1:32" s="30" customFormat="1" ht="68.45" customHeight="1" x14ac:dyDescent="0.25">
      <c r="A5" s="25">
        <v>16</v>
      </c>
      <c r="B5" s="25">
        <v>329877</v>
      </c>
      <c r="C5" s="25" t="s">
        <v>20</v>
      </c>
      <c r="D5" s="25">
        <v>4</v>
      </c>
      <c r="E5" s="25" t="str">
        <f t="shared" si="0"/>
        <v>22</v>
      </c>
      <c r="F5" s="25">
        <v>2</v>
      </c>
      <c r="G5" s="25"/>
      <c r="H5" s="25">
        <v>2</v>
      </c>
      <c r="I5" s="23" t="s">
        <v>151</v>
      </c>
      <c r="J5" s="23" t="s">
        <v>312</v>
      </c>
      <c r="K5" s="23" t="s">
        <v>152</v>
      </c>
      <c r="L5" s="24">
        <v>44012</v>
      </c>
      <c r="M5" s="23" t="s">
        <v>23</v>
      </c>
      <c r="N5" s="23" t="s">
        <v>24</v>
      </c>
      <c r="O5" s="23" t="s">
        <v>25</v>
      </c>
      <c r="P5" s="23" t="s">
        <v>153</v>
      </c>
      <c r="Q5" s="23" t="s">
        <v>301</v>
      </c>
      <c r="R5" s="23" t="s">
        <v>304</v>
      </c>
      <c r="S5" s="23"/>
      <c r="T5" s="23"/>
      <c r="U5" s="23"/>
      <c r="V5" s="23"/>
      <c r="W5" s="23"/>
      <c r="X5" s="23"/>
      <c r="Y5" s="23"/>
      <c r="Z5" s="23"/>
      <c r="AA5" s="23"/>
      <c r="AB5" s="25" t="s">
        <v>252</v>
      </c>
      <c r="AC5" s="25" t="s">
        <v>289</v>
      </c>
      <c r="AD5" s="25" t="s">
        <v>285</v>
      </c>
      <c r="AE5" s="25" t="s">
        <v>252</v>
      </c>
      <c r="AF5" s="25" t="s">
        <v>257</v>
      </c>
    </row>
    <row r="6" spans="1:32" s="30" customFormat="1" ht="64.900000000000006" customHeight="1" x14ac:dyDescent="0.25">
      <c r="A6" s="22">
        <v>12</v>
      </c>
      <c r="B6" s="22">
        <v>330736</v>
      </c>
      <c r="C6" s="22" t="s">
        <v>20</v>
      </c>
      <c r="D6" s="22"/>
      <c r="E6" s="22" t="str">
        <f t="shared" si="0"/>
        <v>31</v>
      </c>
      <c r="F6" s="22">
        <v>3</v>
      </c>
      <c r="G6" s="22"/>
      <c r="H6" s="22">
        <v>1</v>
      </c>
      <c r="I6" s="20" t="s">
        <v>115</v>
      </c>
      <c r="J6" s="20" t="s">
        <v>310</v>
      </c>
      <c r="K6" s="20" t="s">
        <v>116</v>
      </c>
      <c r="L6" s="21">
        <v>44027</v>
      </c>
      <c r="M6" s="20" t="s">
        <v>23</v>
      </c>
      <c r="N6" s="20" t="s">
        <v>24</v>
      </c>
      <c r="O6" s="20" t="s">
        <v>25</v>
      </c>
      <c r="P6" s="20" t="s">
        <v>117</v>
      </c>
      <c r="Q6" s="20" t="s">
        <v>300</v>
      </c>
      <c r="R6" s="20" t="s">
        <v>119</v>
      </c>
      <c r="S6" s="20" t="s">
        <v>120</v>
      </c>
      <c r="T6" s="20" t="s">
        <v>121</v>
      </c>
      <c r="U6" s="20" t="s">
        <v>122</v>
      </c>
      <c r="V6" s="20" t="s">
        <v>123</v>
      </c>
      <c r="W6" s="20" t="s">
        <v>32</v>
      </c>
      <c r="X6" s="20"/>
      <c r="Y6" s="20"/>
      <c r="Z6" s="20"/>
      <c r="AA6" s="20"/>
      <c r="AB6" s="22" t="s">
        <v>252</v>
      </c>
      <c r="AC6" s="22" t="s">
        <v>289</v>
      </c>
      <c r="AD6" s="22" t="s">
        <v>316</v>
      </c>
      <c r="AE6" s="22" t="s">
        <v>252</v>
      </c>
      <c r="AF6" s="22" t="s">
        <v>253</v>
      </c>
    </row>
    <row r="7" spans="1:32" s="30" customFormat="1" ht="78" customHeight="1" x14ac:dyDescent="0.25">
      <c r="A7" s="22">
        <v>19</v>
      </c>
      <c r="B7" s="22">
        <v>329755</v>
      </c>
      <c r="C7" s="22" t="s">
        <v>20</v>
      </c>
      <c r="D7" s="22"/>
      <c r="E7" s="22" t="str">
        <f t="shared" si="0"/>
        <v>32</v>
      </c>
      <c r="F7" s="22">
        <v>3</v>
      </c>
      <c r="G7" s="22"/>
      <c r="H7" s="22">
        <v>2</v>
      </c>
      <c r="I7" s="20" t="s">
        <v>166</v>
      </c>
      <c r="J7" s="20" t="s">
        <v>166</v>
      </c>
      <c r="K7" s="20" t="s">
        <v>167</v>
      </c>
      <c r="L7" s="21">
        <v>44012</v>
      </c>
      <c r="M7" s="20" t="s">
        <v>23</v>
      </c>
      <c r="N7" s="20" t="s">
        <v>80</v>
      </c>
      <c r="O7" s="20" t="s">
        <v>25</v>
      </c>
      <c r="P7" s="20" t="s">
        <v>168</v>
      </c>
      <c r="Q7" s="20" t="s">
        <v>169</v>
      </c>
      <c r="R7" s="20" t="s">
        <v>170</v>
      </c>
      <c r="S7" s="20" t="s">
        <v>171</v>
      </c>
      <c r="T7" s="20" t="s">
        <v>172</v>
      </c>
      <c r="U7" s="20" t="s">
        <v>173</v>
      </c>
      <c r="V7" s="20" t="s">
        <v>174</v>
      </c>
      <c r="W7" s="20" t="s">
        <v>32</v>
      </c>
      <c r="X7" s="20"/>
      <c r="Y7" s="20"/>
      <c r="Z7" s="20"/>
      <c r="AA7" s="20"/>
      <c r="AB7" s="22" t="s">
        <v>282</v>
      </c>
      <c r="AC7" s="22" t="s">
        <v>288</v>
      </c>
      <c r="AD7" s="22" t="s">
        <v>316</v>
      </c>
      <c r="AE7" s="22" t="s">
        <v>254</v>
      </c>
      <c r="AF7" s="22" t="s">
        <v>257</v>
      </c>
    </row>
    <row r="8" spans="1:32" s="30" customFormat="1" ht="52.15" customHeight="1" x14ac:dyDescent="0.25">
      <c r="A8" s="22">
        <v>18</v>
      </c>
      <c r="B8" s="22">
        <v>329791</v>
      </c>
      <c r="C8" s="22" t="s">
        <v>20</v>
      </c>
      <c r="D8" s="22"/>
      <c r="E8" s="22" t="str">
        <f t="shared" si="0"/>
        <v>33</v>
      </c>
      <c r="F8" s="22">
        <v>3</v>
      </c>
      <c r="G8" s="22"/>
      <c r="H8" s="22">
        <v>3</v>
      </c>
      <c r="I8" s="20" t="s">
        <v>157</v>
      </c>
      <c r="J8" s="20" t="s">
        <v>313</v>
      </c>
      <c r="K8" s="20" t="s">
        <v>158</v>
      </c>
      <c r="L8" s="21">
        <v>44012</v>
      </c>
      <c r="M8" s="20" t="s">
        <v>23</v>
      </c>
      <c r="N8" s="20" t="s">
        <v>24</v>
      </c>
      <c r="O8" s="20" t="s">
        <v>54</v>
      </c>
      <c r="P8" s="20" t="s">
        <v>159</v>
      </c>
      <c r="Q8" s="20" t="s">
        <v>160</v>
      </c>
      <c r="R8" s="20" t="s">
        <v>161</v>
      </c>
      <c r="S8" s="20" t="s">
        <v>162</v>
      </c>
      <c r="T8" s="20" t="s">
        <v>163</v>
      </c>
      <c r="U8" s="20" t="s">
        <v>164</v>
      </c>
      <c r="V8" s="20" t="s">
        <v>165</v>
      </c>
      <c r="W8" s="20" t="s">
        <v>32</v>
      </c>
      <c r="X8" s="20"/>
      <c r="Y8" s="20"/>
      <c r="Z8" s="20"/>
      <c r="AA8" s="20"/>
      <c r="AB8" s="22" t="s">
        <v>252</v>
      </c>
      <c r="AC8" s="22" t="s">
        <v>289</v>
      </c>
      <c r="AD8" s="22" t="s">
        <v>316</v>
      </c>
      <c r="AE8" s="22" t="s">
        <v>252</v>
      </c>
      <c r="AF8" s="22" t="s">
        <v>253</v>
      </c>
    </row>
    <row r="9" spans="1:32" s="30" customFormat="1" ht="82.9" customHeight="1" x14ac:dyDescent="0.25">
      <c r="A9" s="33">
        <v>28</v>
      </c>
      <c r="B9" s="33">
        <v>329722</v>
      </c>
      <c r="C9" s="33" t="s">
        <v>20</v>
      </c>
      <c r="D9" s="33"/>
      <c r="E9" s="33" t="str">
        <f t="shared" si="0"/>
        <v>41</v>
      </c>
      <c r="F9" s="33"/>
      <c r="G9" s="33">
        <v>4</v>
      </c>
      <c r="H9" s="33">
        <v>1</v>
      </c>
      <c r="I9" s="31" t="s">
        <v>240</v>
      </c>
      <c r="J9" s="31" t="s">
        <v>240</v>
      </c>
      <c r="K9" s="31" t="s">
        <v>241</v>
      </c>
      <c r="L9" s="32">
        <v>44012</v>
      </c>
      <c r="M9" s="31" t="s">
        <v>23</v>
      </c>
      <c r="N9" s="31" t="s">
        <v>24</v>
      </c>
      <c r="O9" s="31" t="s">
        <v>25</v>
      </c>
      <c r="P9" s="31" t="s">
        <v>242</v>
      </c>
      <c r="Q9" s="31" t="s">
        <v>243</v>
      </c>
      <c r="R9" s="31" t="s">
        <v>244</v>
      </c>
      <c r="S9" s="31" t="s">
        <v>245</v>
      </c>
      <c r="T9" s="31" t="s">
        <v>246</v>
      </c>
      <c r="U9" s="31" t="s">
        <v>247</v>
      </c>
      <c r="V9" s="31" t="s">
        <v>248</v>
      </c>
      <c r="W9" s="31" t="s">
        <v>32</v>
      </c>
      <c r="X9" s="31"/>
      <c r="Y9" s="31"/>
      <c r="Z9" s="31"/>
      <c r="AA9" s="31"/>
      <c r="AB9" s="33" t="s">
        <v>282</v>
      </c>
      <c r="AC9" s="33" t="s">
        <v>289</v>
      </c>
      <c r="AD9" s="33" t="s">
        <v>323</v>
      </c>
      <c r="AE9" s="33" t="s">
        <v>252</v>
      </c>
      <c r="AF9" s="33" t="s">
        <v>253</v>
      </c>
    </row>
    <row r="10" spans="1:32" s="30" customFormat="1" ht="67.900000000000006" customHeight="1" x14ac:dyDescent="0.25">
      <c r="A10" s="33">
        <v>27</v>
      </c>
      <c r="B10" s="33">
        <v>328003</v>
      </c>
      <c r="C10" s="33" t="s">
        <v>20</v>
      </c>
      <c r="D10" s="33"/>
      <c r="E10" s="33" t="str">
        <f t="shared" si="0"/>
        <v>42</v>
      </c>
      <c r="F10" s="33"/>
      <c r="G10" s="33">
        <v>4</v>
      </c>
      <c r="H10" s="33">
        <v>2</v>
      </c>
      <c r="I10" s="31" t="s">
        <v>231</v>
      </c>
      <c r="J10" s="31" t="s">
        <v>231</v>
      </c>
      <c r="K10" s="31" t="s">
        <v>232</v>
      </c>
      <c r="L10" s="32">
        <v>43978</v>
      </c>
      <c r="M10" s="31" t="s">
        <v>23</v>
      </c>
      <c r="N10" s="31" t="s">
        <v>24</v>
      </c>
      <c r="O10" s="31" t="s">
        <v>25</v>
      </c>
      <c r="P10" s="31" t="s">
        <v>233</v>
      </c>
      <c r="Q10" s="31" t="s">
        <v>234</v>
      </c>
      <c r="R10" s="31" t="s">
        <v>235</v>
      </c>
      <c r="S10" s="31" t="s">
        <v>236</v>
      </c>
      <c r="T10" s="31" t="s">
        <v>237</v>
      </c>
      <c r="U10" s="31" t="s">
        <v>238</v>
      </c>
      <c r="V10" s="31" t="s">
        <v>239</v>
      </c>
      <c r="W10" s="31" t="s">
        <v>32</v>
      </c>
      <c r="X10" s="31"/>
      <c r="Y10" s="31"/>
      <c r="Z10" s="31"/>
      <c r="AA10" s="31"/>
      <c r="AB10" s="33" t="s">
        <v>284</v>
      </c>
      <c r="AC10" s="33" t="s">
        <v>285</v>
      </c>
      <c r="AD10" s="33" t="s">
        <v>323</v>
      </c>
      <c r="AE10" s="33" t="s">
        <v>252</v>
      </c>
      <c r="AF10" s="33" t="s">
        <v>253</v>
      </c>
    </row>
    <row r="11" spans="1:32" s="30" customFormat="1" ht="67.900000000000006" customHeight="1" x14ac:dyDescent="0.25">
      <c r="A11" s="33">
        <v>25</v>
      </c>
      <c r="B11" s="33">
        <v>329066</v>
      </c>
      <c r="C11" s="33" t="s">
        <v>20</v>
      </c>
      <c r="D11" s="33"/>
      <c r="E11" s="33" t="str">
        <f t="shared" si="0"/>
        <v>43</v>
      </c>
      <c r="F11" s="33"/>
      <c r="G11" s="33">
        <v>4</v>
      </c>
      <c r="H11" s="33">
        <v>3</v>
      </c>
      <c r="I11" s="31" t="s">
        <v>213</v>
      </c>
      <c r="J11" s="31" t="s">
        <v>213</v>
      </c>
      <c r="K11" s="31" t="s">
        <v>214</v>
      </c>
      <c r="L11" s="32">
        <v>44000</v>
      </c>
      <c r="M11" s="31" t="s">
        <v>23</v>
      </c>
      <c r="N11" s="31" t="s">
        <v>80</v>
      </c>
      <c r="O11" s="31" t="s">
        <v>44</v>
      </c>
      <c r="P11" s="31" t="s">
        <v>215</v>
      </c>
      <c r="Q11" s="31" t="s">
        <v>216</v>
      </c>
      <c r="R11" s="31" t="s">
        <v>217</v>
      </c>
      <c r="S11" s="31" t="s">
        <v>218</v>
      </c>
      <c r="T11" s="31" t="s">
        <v>219</v>
      </c>
      <c r="U11" s="31" t="s">
        <v>220</v>
      </c>
      <c r="V11" s="31" t="s">
        <v>221</v>
      </c>
      <c r="W11" s="31" t="s">
        <v>32</v>
      </c>
      <c r="X11" s="31"/>
      <c r="Y11" s="31"/>
      <c r="Z11" s="31"/>
      <c r="AA11" s="31"/>
      <c r="AB11" s="33" t="s">
        <v>282</v>
      </c>
      <c r="AC11" s="33" t="s">
        <v>285</v>
      </c>
      <c r="AD11" s="33" t="s">
        <v>323</v>
      </c>
      <c r="AE11" s="33" t="s">
        <v>252</v>
      </c>
      <c r="AF11" s="33" t="s">
        <v>257</v>
      </c>
    </row>
    <row r="12" spans="1:32" s="30" customFormat="1" ht="124.15" customHeight="1" x14ac:dyDescent="0.25">
      <c r="A12" s="22">
        <v>1</v>
      </c>
      <c r="B12" s="22">
        <v>330585</v>
      </c>
      <c r="C12" s="22" t="s">
        <v>20</v>
      </c>
      <c r="D12" s="22"/>
      <c r="E12" s="22" t="str">
        <f t="shared" si="0"/>
        <v>51</v>
      </c>
      <c r="F12" s="22">
        <v>5</v>
      </c>
      <c r="G12" s="22"/>
      <c r="H12" s="22">
        <v>1</v>
      </c>
      <c r="I12" s="20" t="s">
        <v>21</v>
      </c>
      <c r="J12" s="20" t="s">
        <v>21</v>
      </c>
      <c r="K12" s="20" t="s">
        <v>22</v>
      </c>
      <c r="L12" s="21">
        <v>44025</v>
      </c>
      <c r="M12" s="20" t="s">
        <v>23</v>
      </c>
      <c r="N12" s="20" t="s">
        <v>24</v>
      </c>
      <c r="O12" s="20" t="s">
        <v>25</v>
      </c>
      <c r="P12" s="20" t="s">
        <v>26</v>
      </c>
      <c r="Q12" s="20" t="s">
        <v>26</v>
      </c>
      <c r="R12" s="20" t="s">
        <v>27</v>
      </c>
      <c r="S12" s="20" t="s">
        <v>29</v>
      </c>
      <c r="T12" s="20" t="s">
        <v>30</v>
      </c>
      <c r="U12" s="20" t="s">
        <v>31</v>
      </c>
      <c r="V12" s="20" t="s">
        <v>32</v>
      </c>
      <c r="W12" s="20"/>
      <c r="X12" s="20"/>
      <c r="Y12" s="20"/>
      <c r="Z12" s="20"/>
      <c r="AA12" s="20"/>
      <c r="AB12" s="22" t="s">
        <v>252</v>
      </c>
      <c r="AC12" s="22" t="s">
        <v>280</v>
      </c>
      <c r="AD12" s="22" t="s">
        <v>316</v>
      </c>
      <c r="AE12" s="22" t="s">
        <v>252</v>
      </c>
      <c r="AF12" s="22" t="s">
        <v>253</v>
      </c>
    </row>
    <row r="13" spans="1:32" s="30" customFormat="1" ht="64.150000000000006" customHeight="1" x14ac:dyDescent="0.25">
      <c r="A13" s="22">
        <v>15</v>
      </c>
      <c r="B13" s="22">
        <v>329089</v>
      </c>
      <c r="C13" s="22" t="s">
        <v>20</v>
      </c>
      <c r="D13" s="22"/>
      <c r="E13" s="22" t="str">
        <f t="shared" si="0"/>
        <v>52</v>
      </c>
      <c r="F13" s="22">
        <v>5</v>
      </c>
      <c r="G13" s="22"/>
      <c r="H13" s="22">
        <v>2</v>
      </c>
      <c r="I13" s="20" t="s">
        <v>142</v>
      </c>
      <c r="J13" s="20" t="s">
        <v>311</v>
      </c>
      <c r="K13" s="20" t="s">
        <v>143</v>
      </c>
      <c r="L13" s="21">
        <v>44000</v>
      </c>
      <c r="M13" s="20" t="s">
        <v>23</v>
      </c>
      <c r="N13" s="20" t="s">
        <v>24</v>
      </c>
      <c r="O13" s="20" t="s">
        <v>25</v>
      </c>
      <c r="P13" s="20" t="s">
        <v>144</v>
      </c>
      <c r="Q13" s="20" t="s">
        <v>145</v>
      </c>
      <c r="R13" s="20" t="s">
        <v>146</v>
      </c>
      <c r="S13" s="20" t="s">
        <v>147</v>
      </c>
      <c r="T13" s="20" t="s">
        <v>148</v>
      </c>
      <c r="U13" s="20" t="s">
        <v>149</v>
      </c>
      <c r="V13" s="20" t="s">
        <v>150</v>
      </c>
      <c r="W13" s="20" t="s">
        <v>32</v>
      </c>
      <c r="X13" s="20"/>
      <c r="Y13" s="20"/>
      <c r="Z13" s="20"/>
      <c r="AA13" s="20"/>
      <c r="AB13" s="22" t="s">
        <v>282</v>
      </c>
      <c r="AC13" s="22" t="s">
        <v>292</v>
      </c>
      <c r="AD13" s="22" t="s">
        <v>316</v>
      </c>
      <c r="AE13" s="22" t="s">
        <v>254</v>
      </c>
      <c r="AF13" s="22" t="s">
        <v>253</v>
      </c>
    </row>
    <row r="14" spans="1:32" s="30" customFormat="1" ht="51" customHeight="1" x14ac:dyDescent="0.25">
      <c r="A14" s="22">
        <v>21</v>
      </c>
      <c r="B14" s="22">
        <v>329207</v>
      </c>
      <c r="C14" s="22" t="s">
        <v>20</v>
      </c>
      <c r="D14" s="22"/>
      <c r="E14" s="22" t="str">
        <f t="shared" si="0"/>
        <v>53</v>
      </c>
      <c r="F14" s="22">
        <v>5</v>
      </c>
      <c r="G14" s="22"/>
      <c r="H14" s="22">
        <v>3</v>
      </c>
      <c r="I14" s="20" t="s">
        <v>184</v>
      </c>
      <c r="J14" s="20" t="s">
        <v>184</v>
      </c>
      <c r="K14" s="20" t="s">
        <v>185</v>
      </c>
      <c r="L14" s="21">
        <v>44004</v>
      </c>
      <c r="M14" s="20" t="s">
        <v>23</v>
      </c>
      <c r="N14" s="20" t="s">
        <v>24</v>
      </c>
      <c r="O14" s="20" t="s">
        <v>25</v>
      </c>
      <c r="P14" s="20" t="s">
        <v>186</v>
      </c>
      <c r="Q14" s="20" t="s">
        <v>187</v>
      </c>
      <c r="R14" s="20" t="s">
        <v>188</v>
      </c>
      <c r="S14" s="20" t="s">
        <v>189</v>
      </c>
      <c r="T14" s="20" t="s">
        <v>190</v>
      </c>
      <c r="U14" s="20" t="s">
        <v>191</v>
      </c>
      <c r="V14" s="20" t="s">
        <v>192</v>
      </c>
      <c r="W14" s="20" t="s">
        <v>32</v>
      </c>
      <c r="X14" s="20"/>
      <c r="Y14" s="20"/>
      <c r="Z14" s="20"/>
      <c r="AA14" s="20"/>
      <c r="AB14" s="22" t="s">
        <v>252</v>
      </c>
      <c r="AC14" s="22" t="s">
        <v>287</v>
      </c>
      <c r="AD14" s="22" t="s">
        <v>316</v>
      </c>
      <c r="AE14" s="22" t="s">
        <v>252</v>
      </c>
      <c r="AF14" s="22" t="s">
        <v>253</v>
      </c>
    </row>
    <row r="15" spans="1:32" s="30" customFormat="1" ht="54" customHeight="1" x14ac:dyDescent="0.25">
      <c r="A15" s="16">
        <v>24</v>
      </c>
      <c r="B15" s="16">
        <v>330163</v>
      </c>
      <c r="C15" s="16" t="s">
        <v>20</v>
      </c>
      <c r="D15" s="16"/>
      <c r="E15" s="16" t="str">
        <f t="shared" si="0"/>
        <v>61</v>
      </c>
      <c r="F15" s="16"/>
      <c r="G15" s="16">
        <v>6</v>
      </c>
      <c r="H15" s="16">
        <v>1</v>
      </c>
      <c r="I15" s="14" t="s">
        <v>204</v>
      </c>
      <c r="J15" s="14" t="s">
        <v>204</v>
      </c>
      <c r="K15" s="14" t="s">
        <v>205</v>
      </c>
      <c r="L15" s="15">
        <v>44019</v>
      </c>
      <c r="M15" s="14" t="s">
        <v>23</v>
      </c>
      <c r="N15" s="14" t="s">
        <v>24</v>
      </c>
      <c r="O15" s="14" t="s">
        <v>44</v>
      </c>
      <c r="P15" s="14" t="s">
        <v>206</v>
      </c>
      <c r="Q15" s="14" t="s">
        <v>207</v>
      </c>
      <c r="R15" s="14" t="s">
        <v>208</v>
      </c>
      <c r="S15" s="14" t="s">
        <v>209</v>
      </c>
      <c r="T15" s="14" t="s">
        <v>210</v>
      </c>
      <c r="U15" s="14" t="s">
        <v>211</v>
      </c>
      <c r="V15" s="14" t="s">
        <v>212</v>
      </c>
      <c r="W15" s="14" t="s">
        <v>32</v>
      </c>
      <c r="X15" s="14"/>
      <c r="Y15" s="14"/>
      <c r="Z15" s="14"/>
      <c r="AA15" s="14"/>
      <c r="AB15" s="16" t="s">
        <v>282</v>
      </c>
      <c r="AC15" s="16" t="s">
        <v>321</v>
      </c>
      <c r="AD15" s="16" t="s">
        <v>319</v>
      </c>
      <c r="AE15" s="16" t="s">
        <v>252</v>
      </c>
      <c r="AF15" s="16" t="s">
        <v>253</v>
      </c>
    </row>
    <row r="16" spans="1:32" s="30" customFormat="1" ht="67.900000000000006" customHeight="1" x14ac:dyDescent="0.25">
      <c r="A16" s="16">
        <v>22</v>
      </c>
      <c r="B16" s="16">
        <v>329427</v>
      </c>
      <c r="C16" s="16" t="s">
        <v>20</v>
      </c>
      <c r="D16" s="16"/>
      <c r="E16" s="16" t="str">
        <f t="shared" si="0"/>
        <v>62</v>
      </c>
      <c r="F16" s="16"/>
      <c r="G16" s="16">
        <v>6</v>
      </c>
      <c r="H16" s="16">
        <v>2</v>
      </c>
      <c r="I16" s="14" t="s">
        <v>193</v>
      </c>
      <c r="J16" s="14" t="s">
        <v>315</v>
      </c>
      <c r="K16" s="14" t="s">
        <v>194</v>
      </c>
      <c r="L16" s="15">
        <v>44007</v>
      </c>
      <c r="M16" s="14" t="s">
        <v>23</v>
      </c>
      <c r="N16" s="14" t="s">
        <v>24</v>
      </c>
      <c r="O16" s="14" t="s">
        <v>44</v>
      </c>
      <c r="P16" s="14" t="s">
        <v>195</v>
      </c>
      <c r="Q16" s="14" t="s">
        <v>258</v>
      </c>
      <c r="R16" s="14" t="s">
        <v>306</v>
      </c>
      <c r="S16" s="14"/>
      <c r="T16" s="14"/>
      <c r="U16" s="14"/>
      <c r="V16" s="14"/>
      <c r="W16" s="14"/>
      <c r="X16" s="14"/>
      <c r="Y16" s="14"/>
      <c r="Z16" s="14"/>
      <c r="AA16" s="14"/>
      <c r="AB16" s="16" t="s">
        <v>282</v>
      </c>
      <c r="AC16" s="16" t="s">
        <v>289</v>
      </c>
      <c r="AD16" s="16" t="s">
        <v>319</v>
      </c>
      <c r="AE16" s="16" t="s">
        <v>252</v>
      </c>
      <c r="AF16" s="16" t="s">
        <v>253</v>
      </c>
    </row>
    <row r="17" spans="1:32" s="30" customFormat="1" ht="80.45" customHeight="1" x14ac:dyDescent="0.25">
      <c r="A17" s="16">
        <v>10</v>
      </c>
      <c r="B17" s="16">
        <v>329115</v>
      </c>
      <c r="C17" s="16" t="s">
        <v>20</v>
      </c>
      <c r="D17" s="16"/>
      <c r="E17" s="16" t="str">
        <f t="shared" si="0"/>
        <v>63</v>
      </c>
      <c r="F17" s="16"/>
      <c r="G17" s="16">
        <v>6</v>
      </c>
      <c r="H17" s="16">
        <v>3</v>
      </c>
      <c r="I17" s="14" t="s">
        <v>52</v>
      </c>
      <c r="J17" s="14" t="s">
        <v>52</v>
      </c>
      <c r="K17" s="14" t="s">
        <v>53</v>
      </c>
      <c r="L17" s="15">
        <v>44001</v>
      </c>
      <c r="M17" s="14" t="s">
        <v>23</v>
      </c>
      <c r="N17" s="14" t="s">
        <v>24</v>
      </c>
      <c r="O17" s="14" t="s">
        <v>44</v>
      </c>
      <c r="P17" s="14" t="s">
        <v>99</v>
      </c>
      <c r="Q17" s="14" t="s">
        <v>100</v>
      </c>
      <c r="R17" s="14" t="s">
        <v>101</v>
      </c>
      <c r="S17" s="14" t="s">
        <v>102</v>
      </c>
      <c r="T17" s="14" t="s">
        <v>103</v>
      </c>
      <c r="U17" s="14" t="s">
        <v>104</v>
      </c>
      <c r="V17" s="14" t="s">
        <v>105</v>
      </c>
      <c r="W17" s="14" t="s">
        <v>32</v>
      </c>
      <c r="X17" s="14"/>
      <c r="Y17" s="14"/>
      <c r="Z17" s="14"/>
      <c r="AA17" s="14"/>
      <c r="AB17" s="16" t="s">
        <v>282</v>
      </c>
      <c r="AC17" s="16" t="s">
        <v>289</v>
      </c>
      <c r="AD17" s="16" t="s">
        <v>319</v>
      </c>
      <c r="AE17" s="16" t="s">
        <v>252</v>
      </c>
      <c r="AF17" s="16" t="s">
        <v>253</v>
      </c>
    </row>
    <row r="18" spans="1:32" s="30" customFormat="1" ht="85.15" customHeight="1" x14ac:dyDescent="0.25">
      <c r="A18" s="28">
        <v>8</v>
      </c>
      <c r="B18" s="28">
        <v>329191</v>
      </c>
      <c r="C18" s="28" t="s">
        <v>20</v>
      </c>
      <c r="D18" s="28"/>
      <c r="E18" s="28" t="str">
        <f t="shared" si="0"/>
        <v>71</v>
      </c>
      <c r="F18" s="28">
        <v>7</v>
      </c>
      <c r="G18" s="28"/>
      <c r="H18" s="28">
        <v>1</v>
      </c>
      <c r="I18" s="26" t="s">
        <v>81</v>
      </c>
      <c r="J18" s="26" t="s">
        <v>81</v>
      </c>
      <c r="K18" s="26" t="s">
        <v>82</v>
      </c>
      <c r="L18" s="27">
        <v>44003</v>
      </c>
      <c r="M18" s="26" t="s">
        <v>23</v>
      </c>
      <c r="N18" s="26" t="s">
        <v>24</v>
      </c>
      <c r="O18" s="26" t="s">
        <v>44</v>
      </c>
      <c r="P18" s="26" t="s">
        <v>83</v>
      </c>
      <c r="Q18" s="26" t="s">
        <v>298</v>
      </c>
      <c r="R18" s="26" t="s">
        <v>85</v>
      </c>
      <c r="S18" s="26" t="s">
        <v>86</v>
      </c>
      <c r="T18" s="26" t="s">
        <v>87</v>
      </c>
      <c r="U18" s="26" t="s">
        <v>88</v>
      </c>
      <c r="V18" s="26" t="s">
        <v>89</v>
      </c>
      <c r="W18" s="26" t="s">
        <v>32</v>
      </c>
      <c r="X18" s="26"/>
      <c r="Y18" s="26"/>
      <c r="Z18" s="26"/>
      <c r="AA18" s="26"/>
      <c r="AB18" s="28" t="s">
        <v>282</v>
      </c>
      <c r="AC18" s="28" t="s">
        <v>288</v>
      </c>
      <c r="AD18" s="28" t="s">
        <v>333</v>
      </c>
      <c r="AE18" s="28" t="s">
        <v>252</v>
      </c>
      <c r="AF18" s="28" t="s">
        <v>253</v>
      </c>
    </row>
    <row r="19" spans="1:32" s="30" customFormat="1" ht="103.9" customHeight="1" x14ac:dyDescent="0.25">
      <c r="A19" s="28">
        <v>13</v>
      </c>
      <c r="B19" s="28">
        <v>329734</v>
      </c>
      <c r="C19" s="28" t="s">
        <v>20</v>
      </c>
      <c r="D19" s="28"/>
      <c r="E19" s="28" t="str">
        <f t="shared" si="0"/>
        <v>72</v>
      </c>
      <c r="F19" s="28">
        <v>7</v>
      </c>
      <c r="G19" s="28"/>
      <c r="H19" s="28">
        <v>2</v>
      </c>
      <c r="I19" s="26" t="s">
        <v>124</v>
      </c>
      <c r="J19" s="26" t="s">
        <v>124</v>
      </c>
      <c r="K19" s="26" t="s">
        <v>125</v>
      </c>
      <c r="L19" s="27">
        <v>44012</v>
      </c>
      <c r="M19" s="26" t="s">
        <v>23</v>
      </c>
      <c r="N19" s="26" t="s">
        <v>24</v>
      </c>
      <c r="O19" s="26" t="s">
        <v>25</v>
      </c>
      <c r="P19" s="26" t="s">
        <v>126</v>
      </c>
      <c r="Q19" s="26" t="s">
        <v>127</v>
      </c>
      <c r="R19" s="26" t="s">
        <v>128</v>
      </c>
      <c r="S19" s="26" t="s">
        <v>129</v>
      </c>
      <c r="T19" s="26" t="s">
        <v>130</v>
      </c>
      <c r="U19" s="26" t="s">
        <v>131</v>
      </c>
      <c r="V19" s="26" t="s">
        <v>132</v>
      </c>
      <c r="W19" s="26" t="s">
        <v>32</v>
      </c>
      <c r="X19" s="26"/>
      <c r="Y19" s="26"/>
      <c r="Z19" s="26"/>
      <c r="AA19" s="26"/>
      <c r="AB19" s="28" t="s">
        <v>252</v>
      </c>
      <c r="AC19" s="28" t="s">
        <v>289</v>
      </c>
      <c r="AD19" s="28" t="s">
        <v>333</v>
      </c>
      <c r="AE19" s="28" t="s">
        <v>254</v>
      </c>
      <c r="AF19" s="28" t="s">
        <v>253</v>
      </c>
    </row>
    <row r="20" spans="1:32" s="30" customFormat="1" ht="180" x14ac:dyDescent="0.25">
      <c r="A20" s="28">
        <v>6</v>
      </c>
      <c r="B20" s="28">
        <v>329747</v>
      </c>
      <c r="C20" s="28" t="s">
        <v>20</v>
      </c>
      <c r="D20" s="28"/>
      <c r="E20" s="28" t="str">
        <f t="shared" si="0"/>
        <v>73</v>
      </c>
      <c r="F20" s="28">
        <v>7</v>
      </c>
      <c r="G20" s="28"/>
      <c r="H20" s="28">
        <v>3</v>
      </c>
      <c r="I20" s="26" t="s">
        <v>71</v>
      </c>
      <c r="J20" s="26" t="s">
        <v>71</v>
      </c>
      <c r="K20" s="26" t="s">
        <v>72</v>
      </c>
      <c r="L20" s="27">
        <v>44012</v>
      </c>
      <c r="M20" s="26" t="s">
        <v>23</v>
      </c>
      <c r="N20" s="26" t="s">
        <v>24</v>
      </c>
      <c r="O20" s="26" t="s">
        <v>25</v>
      </c>
      <c r="P20" s="26" t="s">
        <v>73</v>
      </c>
      <c r="Q20" s="26" t="s">
        <v>74</v>
      </c>
      <c r="R20" s="26" t="s">
        <v>75</v>
      </c>
      <c r="S20" s="26" t="s">
        <v>76</v>
      </c>
      <c r="T20" s="26" t="s">
        <v>77</v>
      </c>
      <c r="U20" s="26" t="s">
        <v>78</v>
      </c>
      <c r="V20" s="26" t="s">
        <v>79</v>
      </c>
      <c r="W20" s="26" t="s">
        <v>32</v>
      </c>
      <c r="X20" s="26"/>
      <c r="Y20" s="26"/>
      <c r="Z20" s="26"/>
      <c r="AA20" s="26"/>
      <c r="AB20" s="28" t="s">
        <v>252</v>
      </c>
      <c r="AC20" s="28" t="s">
        <v>287</v>
      </c>
      <c r="AD20" s="28" t="s">
        <v>333</v>
      </c>
      <c r="AE20" s="28" t="s">
        <v>252</v>
      </c>
      <c r="AF20" s="28" t="s">
        <v>253</v>
      </c>
    </row>
    <row r="21" spans="1:32" s="30" customFormat="1" ht="64.900000000000006" customHeight="1" x14ac:dyDescent="0.25">
      <c r="A21" s="35">
        <v>17</v>
      </c>
      <c r="B21" s="35">
        <v>331206</v>
      </c>
      <c r="C21" s="35" t="s">
        <v>20</v>
      </c>
      <c r="D21" s="35"/>
      <c r="E21" s="35" t="str">
        <f t="shared" si="0"/>
        <v>81</v>
      </c>
      <c r="F21" s="35"/>
      <c r="G21" s="35">
        <v>8</v>
      </c>
      <c r="H21" s="35">
        <v>1</v>
      </c>
      <c r="I21" s="36" t="s">
        <v>154</v>
      </c>
      <c r="J21" s="36" t="s">
        <v>154</v>
      </c>
      <c r="K21" s="36" t="s">
        <v>155</v>
      </c>
      <c r="L21" s="37">
        <v>44029</v>
      </c>
      <c r="M21" s="36" t="s">
        <v>23</v>
      </c>
      <c r="N21" s="36" t="s">
        <v>24</v>
      </c>
      <c r="O21" s="36" t="s">
        <v>25</v>
      </c>
      <c r="P21" s="36" t="s">
        <v>156</v>
      </c>
      <c r="Q21" s="36" t="s">
        <v>302</v>
      </c>
      <c r="R21" s="36" t="s">
        <v>305</v>
      </c>
      <c r="S21" s="36"/>
      <c r="T21" s="36"/>
      <c r="U21" s="36"/>
      <c r="V21" s="36"/>
      <c r="W21" s="36"/>
      <c r="X21" s="36"/>
      <c r="Y21" s="36"/>
      <c r="Z21" s="36"/>
      <c r="AA21" s="36"/>
      <c r="AB21" s="35" t="s">
        <v>252</v>
      </c>
      <c r="AC21" s="35" t="s">
        <v>296</v>
      </c>
      <c r="AD21" s="35" t="s">
        <v>297</v>
      </c>
      <c r="AE21" s="35" t="s">
        <v>252</v>
      </c>
      <c r="AF21" s="35" t="s">
        <v>257</v>
      </c>
    </row>
    <row r="22" spans="1:32" s="30" customFormat="1" ht="86.45" customHeight="1" x14ac:dyDescent="0.25">
      <c r="A22" s="35">
        <v>2</v>
      </c>
      <c r="B22" s="35">
        <v>329317</v>
      </c>
      <c r="C22" s="35" t="s">
        <v>20</v>
      </c>
      <c r="D22" s="35"/>
      <c r="E22" s="35" t="str">
        <f t="shared" si="0"/>
        <v>82</v>
      </c>
      <c r="F22" s="35"/>
      <c r="G22" s="35">
        <v>8</v>
      </c>
      <c r="H22" s="35">
        <v>2</v>
      </c>
      <c r="I22" s="36" t="s">
        <v>33</v>
      </c>
      <c r="J22" s="36" t="s">
        <v>33</v>
      </c>
      <c r="K22" s="36" t="s">
        <v>34</v>
      </c>
      <c r="L22" s="37">
        <v>44005</v>
      </c>
      <c r="M22" s="36" t="s">
        <v>23</v>
      </c>
      <c r="N22" s="36" t="s">
        <v>24</v>
      </c>
      <c r="O22" s="36" t="s">
        <v>25</v>
      </c>
      <c r="P22" s="36" t="s">
        <v>35</v>
      </c>
      <c r="Q22" s="36" t="s">
        <v>36</v>
      </c>
      <c r="R22" s="36" t="s">
        <v>37</v>
      </c>
      <c r="S22" s="36" t="s">
        <v>38</v>
      </c>
      <c r="T22" s="36" t="s">
        <v>39</v>
      </c>
      <c r="U22" s="36" t="s">
        <v>40</v>
      </c>
      <c r="V22" s="36" t="s">
        <v>41</v>
      </c>
      <c r="W22" s="36" t="s">
        <v>32</v>
      </c>
      <c r="X22" s="36"/>
      <c r="Y22" s="36"/>
      <c r="Z22" s="36"/>
      <c r="AA22" s="36"/>
      <c r="AB22" s="35" t="s">
        <v>252</v>
      </c>
      <c r="AC22" s="35" t="s">
        <v>281</v>
      </c>
      <c r="AD22" s="35" t="s">
        <v>297</v>
      </c>
      <c r="AE22" s="35" t="s">
        <v>254</v>
      </c>
      <c r="AF22" s="35" t="s">
        <v>253</v>
      </c>
    </row>
    <row r="23" spans="1:32" s="30" customFormat="1" ht="120.6" customHeight="1" x14ac:dyDescent="0.25">
      <c r="A23" s="35">
        <v>23</v>
      </c>
      <c r="B23" s="35">
        <v>329873</v>
      </c>
      <c r="C23" s="35" t="s">
        <v>20</v>
      </c>
      <c r="D23" s="35"/>
      <c r="E23" s="35" t="str">
        <f t="shared" si="0"/>
        <v>83</v>
      </c>
      <c r="F23" s="35"/>
      <c r="G23" s="35">
        <v>8</v>
      </c>
      <c r="H23" s="35">
        <v>3</v>
      </c>
      <c r="I23" s="36" t="s">
        <v>196</v>
      </c>
      <c r="J23" s="36" t="s">
        <v>196</v>
      </c>
      <c r="K23" s="36" t="s">
        <v>197</v>
      </c>
      <c r="L23" s="37">
        <v>44012</v>
      </c>
      <c r="M23" s="36" t="s">
        <v>23</v>
      </c>
      <c r="N23" s="36" t="s">
        <v>24</v>
      </c>
      <c r="O23" s="36" t="s">
        <v>25</v>
      </c>
      <c r="P23" s="36" t="s">
        <v>198</v>
      </c>
      <c r="Q23" s="36" t="s">
        <v>199</v>
      </c>
      <c r="R23" s="36" t="s">
        <v>200</v>
      </c>
      <c r="S23" s="36" t="s">
        <v>201</v>
      </c>
      <c r="T23" s="36" t="s">
        <v>202</v>
      </c>
      <c r="U23" s="36" t="s">
        <v>60</v>
      </c>
      <c r="V23" s="36" t="s">
        <v>203</v>
      </c>
      <c r="W23" s="36" t="s">
        <v>32</v>
      </c>
      <c r="X23" s="36"/>
      <c r="Y23" s="36"/>
      <c r="Z23" s="36"/>
      <c r="AA23" s="36"/>
      <c r="AB23" s="35" t="s">
        <v>284</v>
      </c>
      <c r="AC23" s="35" t="s">
        <v>289</v>
      </c>
      <c r="AD23" s="35" t="s">
        <v>324</v>
      </c>
      <c r="AE23" s="35" t="s">
        <v>252</v>
      </c>
      <c r="AF23" s="35" t="s">
        <v>257</v>
      </c>
    </row>
    <row r="24" spans="1:32" s="30" customFormat="1" ht="73.150000000000006" customHeight="1" x14ac:dyDescent="0.25">
      <c r="A24" s="19">
        <v>14</v>
      </c>
      <c r="B24" s="19">
        <v>329229</v>
      </c>
      <c r="C24" s="19" t="s">
        <v>20</v>
      </c>
      <c r="D24" s="19"/>
      <c r="E24" s="19" t="str">
        <f t="shared" si="0"/>
        <v>91</v>
      </c>
      <c r="F24" s="19">
        <v>9</v>
      </c>
      <c r="G24" s="19"/>
      <c r="H24" s="19">
        <v>1</v>
      </c>
      <c r="I24" s="17" t="s">
        <v>133</v>
      </c>
      <c r="J24" s="17" t="s">
        <v>133</v>
      </c>
      <c r="K24" s="17" t="s">
        <v>134</v>
      </c>
      <c r="L24" s="18">
        <v>44004</v>
      </c>
      <c r="M24" s="17" t="s">
        <v>23</v>
      </c>
      <c r="N24" s="17" t="s">
        <v>24</v>
      </c>
      <c r="O24" s="17" t="s">
        <v>44</v>
      </c>
      <c r="P24" s="17" t="s">
        <v>135</v>
      </c>
      <c r="Q24" s="17" t="s">
        <v>136</v>
      </c>
      <c r="R24" s="17" t="s">
        <v>137</v>
      </c>
      <c r="S24" s="17" t="s">
        <v>138</v>
      </c>
      <c r="T24" s="17" t="s">
        <v>139</v>
      </c>
      <c r="U24" s="17" t="s">
        <v>140</v>
      </c>
      <c r="V24" s="17" t="s">
        <v>141</v>
      </c>
      <c r="W24" s="17" t="s">
        <v>32</v>
      </c>
      <c r="X24" s="17"/>
      <c r="Y24" s="17"/>
      <c r="Z24" s="17"/>
      <c r="AA24" s="17"/>
      <c r="AB24" s="19" t="s">
        <v>282</v>
      </c>
      <c r="AC24" s="19" t="s">
        <v>291</v>
      </c>
      <c r="AD24" s="19" t="s">
        <v>324</v>
      </c>
      <c r="AE24" s="19" t="s">
        <v>252</v>
      </c>
      <c r="AF24" s="19" t="s">
        <v>257</v>
      </c>
    </row>
    <row r="25" spans="1:32" s="30" customFormat="1" ht="117" customHeight="1" x14ac:dyDescent="0.25">
      <c r="A25" s="19">
        <v>3</v>
      </c>
      <c r="B25" s="19">
        <v>329249</v>
      </c>
      <c r="C25" s="19" t="s">
        <v>20</v>
      </c>
      <c r="D25" s="19"/>
      <c r="E25" s="19" t="str">
        <f t="shared" si="0"/>
        <v>92</v>
      </c>
      <c r="F25" s="19">
        <v>9</v>
      </c>
      <c r="G25" s="19"/>
      <c r="H25" s="19">
        <v>2</v>
      </c>
      <c r="I25" s="17" t="s">
        <v>42</v>
      </c>
      <c r="J25" s="17" t="s">
        <v>307</v>
      </c>
      <c r="K25" s="17" t="s">
        <v>43</v>
      </c>
      <c r="L25" s="18">
        <v>44004</v>
      </c>
      <c r="M25" s="17" t="s">
        <v>23</v>
      </c>
      <c r="N25" s="17" t="s">
        <v>24</v>
      </c>
      <c r="O25" s="17" t="s">
        <v>44</v>
      </c>
      <c r="P25" s="17" t="s">
        <v>45</v>
      </c>
      <c r="Q25" s="17" t="s">
        <v>46</v>
      </c>
      <c r="R25" s="17" t="s">
        <v>47</v>
      </c>
      <c r="S25" s="17" t="s">
        <v>48</v>
      </c>
      <c r="T25" s="17" t="s">
        <v>49</v>
      </c>
      <c r="U25" s="17" t="s">
        <v>50</v>
      </c>
      <c r="V25" s="17" t="s">
        <v>51</v>
      </c>
      <c r="W25" s="17" t="s">
        <v>32</v>
      </c>
      <c r="X25" s="17"/>
      <c r="Y25" s="17"/>
      <c r="Z25" s="17"/>
      <c r="AA25" s="17"/>
      <c r="AB25" s="19" t="s">
        <v>282</v>
      </c>
      <c r="AC25" s="19" t="s">
        <v>283</v>
      </c>
      <c r="AD25" s="19" t="s">
        <v>324</v>
      </c>
      <c r="AE25" s="19" t="s">
        <v>254</v>
      </c>
      <c r="AF25" s="19" t="s">
        <v>253</v>
      </c>
    </row>
    <row r="26" spans="1:32" s="30" customFormat="1" ht="84.6" customHeight="1" x14ac:dyDescent="0.25">
      <c r="A26" s="19">
        <v>26</v>
      </c>
      <c r="B26" s="19">
        <v>329941</v>
      </c>
      <c r="C26" s="19" t="s">
        <v>20</v>
      </c>
      <c r="D26" s="19"/>
      <c r="E26" s="19" t="str">
        <f t="shared" si="0"/>
        <v>93</v>
      </c>
      <c r="F26" s="19">
        <v>9</v>
      </c>
      <c r="G26" s="19"/>
      <c r="H26" s="19">
        <v>3</v>
      </c>
      <c r="I26" s="17" t="s">
        <v>222</v>
      </c>
      <c r="J26" s="17" t="s">
        <v>222</v>
      </c>
      <c r="K26" s="17" t="s">
        <v>223</v>
      </c>
      <c r="L26" s="18">
        <v>44013</v>
      </c>
      <c r="M26" s="17" t="s">
        <v>23</v>
      </c>
      <c r="N26" s="17" t="s">
        <v>24</v>
      </c>
      <c r="O26" s="17" t="s">
        <v>44</v>
      </c>
      <c r="P26" s="17" t="s">
        <v>224</v>
      </c>
      <c r="Q26" s="17" t="s">
        <v>225</v>
      </c>
      <c r="R26" s="17" t="s">
        <v>226</v>
      </c>
      <c r="S26" s="17" t="s">
        <v>227</v>
      </c>
      <c r="T26" s="17" t="s">
        <v>228</v>
      </c>
      <c r="U26" s="17" t="s">
        <v>229</v>
      </c>
      <c r="V26" s="17" t="s">
        <v>230</v>
      </c>
      <c r="W26" s="17" t="s">
        <v>32</v>
      </c>
      <c r="X26" s="17"/>
      <c r="Y26" s="17"/>
      <c r="Z26" s="17"/>
      <c r="AA26" s="17"/>
      <c r="AB26" s="19" t="s">
        <v>282</v>
      </c>
      <c r="AC26" s="19" t="s">
        <v>291</v>
      </c>
      <c r="AD26" s="19" t="s">
        <v>324</v>
      </c>
      <c r="AE26" s="19" t="s">
        <v>252</v>
      </c>
      <c r="AF26" s="19" t="s">
        <v>253</v>
      </c>
    </row>
    <row r="27" spans="1:32" s="30" customFormat="1" ht="97.15" customHeight="1" x14ac:dyDescent="0.25">
      <c r="A27" s="4">
        <v>11</v>
      </c>
      <c r="B27" s="4">
        <v>329693</v>
      </c>
      <c r="C27" s="4" t="s">
        <v>20</v>
      </c>
      <c r="D27" s="4"/>
      <c r="E27" s="4" t="str">
        <f t="shared" si="0"/>
        <v>101</v>
      </c>
      <c r="F27" s="4"/>
      <c r="G27" s="4">
        <v>10</v>
      </c>
      <c r="H27" s="4">
        <v>1</v>
      </c>
      <c r="I27" s="2" t="s">
        <v>106</v>
      </c>
      <c r="J27" s="2" t="s">
        <v>106</v>
      </c>
      <c r="K27" s="2" t="s">
        <v>107</v>
      </c>
      <c r="L27" s="3">
        <v>44011</v>
      </c>
      <c r="M27" s="2" t="s">
        <v>23</v>
      </c>
      <c r="N27" s="2" t="s">
        <v>24</v>
      </c>
      <c r="O27" s="2" t="s">
        <v>25</v>
      </c>
      <c r="P27" s="2" t="s">
        <v>108</v>
      </c>
      <c r="Q27" s="2" t="s">
        <v>299</v>
      </c>
      <c r="R27" s="2" t="s">
        <v>110</v>
      </c>
      <c r="S27" s="2" t="s">
        <v>111</v>
      </c>
      <c r="T27" s="2" t="s">
        <v>112</v>
      </c>
      <c r="U27" s="2" t="s">
        <v>113</v>
      </c>
      <c r="V27" s="2" t="s">
        <v>114</v>
      </c>
      <c r="W27" s="2" t="s">
        <v>32</v>
      </c>
      <c r="X27" s="2"/>
      <c r="Y27" s="2"/>
      <c r="Z27" s="2"/>
      <c r="AA27" s="2"/>
      <c r="AB27" s="4" t="s">
        <v>252</v>
      </c>
      <c r="AC27" s="4" t="s">
        <v>290</v>
      </c>
      <c r="AD27" s="4" t="s">
        <v>328</v>
      </c>
      <c r="AE27" s="4" t="s">
        <v>252</v>
      </c>
      <c r="AF27" s="4" t="s">
        <v>253</v>
      </c>
    </row>
    <row r="28" spans="1:32" s="30" customFormat="1" ht="409.5" x14ac:dyDescent="0.25">
      <c r="A28" s="4">
        <v>20</v>
      </c>
      <c r="B28" s="4">
        <v>330004</v>
      </c>
      <c r="C28" s="4" t="s">
        <v>20</v>
      </c>
      <c r="D28" s="4"/>
      <c r="E28" s="4" t="str">
        <f t="shared" si="0"/>
        <v>102</v>
      </c>
      <c r="F28" s="4"/>
      <c r="G28" s="4">
        <v>10</v>
      </c>
      <c r="H28" s="4">
        <v>2</v>
      </c>
      <c r="I28" s="2" t="s">
        <v>175</v>
      </c>
      <c r="J28" s="2" t="s">
        <v>314</v>
      </c>
      <c r="K28" s="2" t="s">
        <v>176</v>
      </c>
      <c r="L28" s="3">
        <v>44014</v>
      </c>
      <c r="M28" s="2" t="s">
        <v>23</v>
      </c>
      <c r="N28" s="2" t="s">
        <v>24</v>
      </c>
      <c r="O28" s="2" t="s">
        <v>54</v>
      </c>
      <c r="P28" s="2" t="s">
        <v>177</v>
      </c>
      <c r="Q28" s="2" t="s">
        <v>178</v>
      </c>
      <c r="R28" s="2" t="s">
        <v>179</v>
      </c>
      <c r="S28" s="2" t="s">
        <v>180</v>
      </c>
      <c r="T28" s="2" t="s">
        <v>181</v>
      </c>
      <c r="U28" s="2" t="s">
        <v>182</v>
      </c>
      <c r="V28" s="2" t="s">
        <v>183</v>
      </c>
      <c r="W28" s="2" t="s">
        <v>32</v>
      </c>
      <c r="X28" s="2"/>
      <c r="Y28" s="2"/>
      <c r="Z28" s="2"/>
      <c r="AA28" s="2"/>
      <c r="AB28" s="4" t="s">
        <v>252</v>
      </c>
      <c r="AC28" s="4" t="s">
        <v>317</v>
      </c>
      <c r="AD28" s="4" t="s">
        <v>328</v>
      </c>
      <c r="AE28" s="4" t="s">
        <v>252</v>
      </c>
      <c r="AF28" s="4" t="s">
        <v>253</v>
      </c>
    </row>
  </sheetData>
  <autoFilter ref="A1:AF28" xr:uid="{00000000-0009-0000-0000-000002000000}">
    <sortState xmlns:xlrd2="http://schemas.microsoft.com/office/spreadsheetml/2017/richdata2" ref="A2:AF28">
      <sortCondition ref="E1:E28"/>
    </sortState>
  </autoFilter>
  <sortState xmlns:xlrd2="http://schemas.microsoft.com/office/spreadsheetml/2017/richdata2" ref="A15:AH28">
    <sortCondition ref="AD15:AD28"/>
    <sortCondition ref="AC15:AC28"/>
  </sortState>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O37"/>
  <sheetViews>
    <sheetView topLeftCell="A3" zoomScaleNormal="100" workbookViewId="0">
      <pane xSplit="3" ySplit="3" topLeftCell="D6" activePane="bottomRight" state="frozen"/>
      <selection activeCell="A3" sqref="A3"/>
      <selection pane="topRight" activeCell="D3" sqref="D3"/>
      <selection pane="bottomLeft" activeCell="A6" sqref="A6"/>
      <selection pane="bottomRight" activeCell="D27" sqref="D27:E30"/>
    </sheetView>
    <sheetView workbookViewId="1">
      <selection activeCell="J13" sqref="J13"/>
    </sheetView>
  </sheetViews>
  <sheetFormatPr baseColWidth="10" defaultRowHeight="15" x14ac:dyDescent="0.25"/>
  <cols>
    <col min="3" max="3" width="11.42578125" style="5"/>
    <col min="4" max="4" width="5.28515625" style="38" customWidth="1"/>
    <col min="5" max="5" width="15" style="5" bestFit="1" customWidth="1"/>
    <col min="6" max="6" width="11.42578125" style="5"/>
    <col min="7" max="7" width="4.42578125" style="5" customWidth="1"/>
    <col min="8" max="8" width="13.85546875" style="38" customWidth="1"/>
    <col min="9" max="9" width="15" style="5" bestFit="1" customWidth="1"/>
    <col min="12" max="12" width="19.28515625" customWidth="1"/>
    <col min="13" max="13" width="44.7109375" customWidth="1"/>
    <col min="14" max="14" width="19.28515625" customWidth="1"/>
    <col min="15" max="15" width="44.7109375" customWidth="1"/>
    <col min="16" max="16" width="18.85546875" customWidth="1"/>
  </cols>
  <sheetData>
    <row r="3" spans="1:15" x14ac:dyDescent="0.25">
      <c r="A3" t="s">
        <v>259</v>
      </c>
      <c r="J3" t="s">
        <v>260</v>
      </c>
      <c r="L3" s="83" t="s">
        <v>268</v>
      </c>
      <c r="M3" s="83"/>
      <c r="N3" s="83" t="s">
        <v>269</v>
      </c>
      <c r="O3" s="83"/>
    </row>
    <row r="4" spans="1:15" x14ac:dyDescent="0.25">
      <c r="E4" s="5" t="s">
        <v>272</v>
      </c>
      <c r="I4" s="5" t="s">
        <v>272</v>
      </c>
      <c r="J4" s="5" t="s">
        <v>261</v>
      </c>
      <c r="K4" s="5" t="s">
        <v>262</v>
      </c>
      <c r="L4" s="5" t="s">
        <v>341</v>
      </c>
      <c r="M4" s="5" t="s">
        <v>342</v>
      </c>
      <c r="N4" s="5" t="s">
        <v>341</v>
      </c>
      <c r="O4" s="5" t="s">
        <v>342</v>
      </c>
    </row>
    <row r="5" spans="1:15" x14ac:dyDescent="0.25">
      <c r="A5" s="1">
        <v>44105</v>
      </c>
      <c r="B5" s="1" t="s">
        <v>263</v>
      </c>
      <c r="C5" s="7" t="s">
        <v>268</v>
      </c>
      <c r="D5" s="39" t="s">
        <v>335</v>
      </c>
      <c r="E5" s="7" t="s">
        <v>249</v>
      </c>
      <c r="F5" s="7" t="s">
        <v>269</v>
      </c>
      <c r="G5" s="7"/>
      <c r="H5" s="39" t="s">
        <v>335</v>
      </c>
      <c r="I5" s="7" t="s">
        <v>249</v>
      </c>
      <c r="J5" s="5"/>
      <c r="K5" s="5"/>
    </row>
    <row r="6" spans="1:15" x14ac:dyDescent="0.25">
      <c r="C6" s="5" t="s">
        <v>263</v>
      </c>
      <c r="J6" s="6">
        <v>0.40625</v>
      </c>
      <c r="K6" s="6">
        <f>J8</f>
        <v>0.41666666666666669</v>
      </c>
    </row>
    <row r="7" spans="1:15" x14ac:dyDescent="0.25">
      <c r="C7" s="5" t="s">
        <v>264</v>
      </c>
      <c r="D7" s="38" t="s">
        <v>339</v>
      </c>
      <c r="J7" s="6"/>
      <c r="K7" s="6"/>
      <c r="L7" s="42"/>
      <c r="M7" s="42"/>
      <c r="N7" s="42"/>
      <c r="O7" s="42"/>
    </row>
    <row r="8" spans="1:15" x14ac:dyDescent="0.25">
      <c r="E8" s="5">
        <v>5</v>
      </c>
      <c r="J8" s="6">
        <v>0.41666666666666669</v>
      </c>
      <c r="K8" s="6">
        <f>J9</f>
        <v>0.4375</v>
      </c>
      <c r="L8" s="42" t="str">
        <f>VLOOKUP(E8,TabSoumissions,5,FALSE)</f>
        <v>Vieira Lise</v>
      </c>
      <c r="M8" s="42" t="str">
        <f>VLOOKUP(E8,TabSoumissions,12,FALSE)</f>
        <v>Durabilité sociale et management des territoires</v>
      </c>
      <c r="N8" s="42"/>
      <c r="O8" s="42"/>
    </row>
    <row r="9" spans="1:15" ht="30" x14ac:dyDescent="0.25">
      <c r="E9" s="5">
        <v>4</v>
      </c>
      <c r="J9" s="6">
        <v>0.4375</v>
      </c>
      <c r="K9" s="6">
        <f>J10</f>
        <v>0.45833333333333298</v>
      </c>
      <c r="L9" s="42" t="str">
        <f>VLOOKUP(E9,TabSoumissions,5,FALSE)</f>
        <v xml:space="preserve">Maugendre Loïc </v>
      </c>
      <c r="M9" s="42" t="str">
        <f>VLOOKUP(E9,TabSoumissions,12,FALSE)</f>
        <v>De l'optimisme et de la pensée positive pour une action constructive et positive</v>
      </c>
      <c r="N9" s="42"/>
      <c r="O9" s="42"/>
    </row>
    <row r="10" spans="1:15" s="8" customFormat="1" x14ac:dyDescent="0.25">
      <c r="C10" s="9"/>
      <c r="D10" s="40"/>
      <c r="E10" s="9"/>
      <c r="F10" s="9"/>
      <c r="G10" s="9"/>
      <c r="H10" s="40"/>
      <c r="I10" s="9"/>
      <c r="J10" s="10">
        <v>0.45833333333333298</v>
      </c>
      <c r="K10" s="10"/>
      <c r="L10" s="43"/>
      <c r="M10" s="43"/>
      <c r="N10" s="43"/>
      <c r="O10" s="43"/>
    </row>
    <row r="11" spans="1:15" x14ac:dyDescent="0.25">
      <c r="C11" s="5" t="s">
        <v>265</v>
      </c>
      <c r="D11" s="38" t="s">
        <v>339</v>
      </c>
      <c r="J11" s="6"/>
      <c r="K11" s="6"/>
      <c r="L11" s="42"/>
      <c r="M11" s="42"/>
      <c r="N11" s="42"/>
      <c r="O11" s="42"/>
    </row>
    <row r="12" spans="1:15" ht="75" x14ac:dyDescent="0.25">
      <c r="E12" s="5">
        <v>9</v>
      </c>
      <c r="J12" s="6">
        <v>0.46875</v>
      </c>
      <c r="K12" s="6">
        <f>J13</f>
        <v>0.48958333333333331</v>
      </c>
      <c r="L12" s="42" t="str">
        <f>VLOOKUP(E12,TabSoumissions,5,FALSE)</f>
        <v xml:space="preserve">Florez Mauro , Bourdon Isabelle , Piot-Lepetit Isabelle et Gauche Karine </v>
      </c>
      <c r="M12" s="42" t="str">
        <f>VLOOKUP(E12,TabSoumissions,12,FALSE)</f>
        <v>Freins à l'adoption des TI, usages et impacts dans les métiers en agriculture : une étude exploratoire des perceptions des conseillers techniques.</v>
      </c>
      <c r="N12" s="42"/>
      <c r="O12" s="42"/>
    </row>
    <row r="13" spans="1:15" ht="75" x14ac:dyDescent="0.25">
      <c r="E13" s="5">
        <v>16</v>
      </c>
      <c r="J13" s="6">
        <v>0.48958333333333331</v>
      </c>
      <c r="K13" s="6">
        <f>J14</f>
        <v>0.53125</v>
      </c>
      <c r="L13" s="42" t="str">
        <f>VLOOKUP(E13,TabSoumissions,5,FALSE)</f>
        <v>Ligneres Fanny , Souetre Anne et Sfia Fatima</v>
      </c>
      <c r="M13" s="42" t="str">
        <f>VLOOKUP(E13,TabSoumissions,12,FALSE)</f>
        <v>La perception des travailleurs indépendants sur leur statut, leurs motivations, leurs freins et leur obstination à persévérer malgré les difficultés. Leur perception a-t-elle été influencée par la crise du Covid-19 ?</v>
      </c>
      <c r="N13" s="42"/>
      <c r="O13" s="42"/>
    </row>
    <row r="14" spans="1:15" s="8" customFormat="1" x14ac:dyDescent="0.25">
      <c r="C14" s="9"/>
      <c r="D14" s="40"/>
      <c r="E14" s="9"/>
      <c r="F14" s="9"/>
      <c r="G14" s="9"/>
      <c r="H14" s="40"/>
      <c r="I14" s="9"/>
      <c r="J14" s="10">
        <v>0.53125</v>
      </c>
      <c r="K14" s="10"/>
      <c r="L14" s="43"/>
      <c r="M14" s="43"/>
      <c r="N14" s="43"/>
      <c r="O14" s="43"/>
    </row>
    <row r="15" spans="1:15" x14ac:dyDescent="0.25">
      <c r="C15" s="5" t="s">
        <v>266</v>
      </c>
      <c r="D15" s="38" t="s">
        <v>334</v>
      </c>
      <c r="F15" s="5" t="s">
        <v>267</v>
      </c>
      <c r="G15" s="38" t="s">
        <v>336</v>
      </c>
      <c r="J15" s="5"/>
      <c r="K15" s="5"/>
      <c r="L15" s="42"/>
      <c r="M15" s="42"/>
      <c r="N15" s="42"/>
      <c r="O15" s="42"/>
    </row>
    <row r="16" spans="1:15" ht="45" x14ac:dyDescent="0.25">
      <c r="E16" s="5">
        <v>12</v>
      </c>
      <c r="H16" s="5">
        <v>28</v>
      </c>
      <c r="J16" s="6">
        <v>0.58333333333333337</v>
      </c>
      <c r="K16" s="6">
        <f t="shared" ref="K16:K18" si="0">J17</f>
        <v>0.60416666666666663</v>
      </c>
      <c r="L16" s="42" t="str">
        <f>VLOOKUP(E16,TabSoumissions,5,FALSE)</f>
        <v xml:space="preserve">Choquet isabelle ,Gillot Eugénie et Mahieu Marie </v>
      </c>
      <c r="M16" s="42" t="str">
        <f>VLOOKUP(E16,TabSoumissions,12,FALSE)</f>
        <v>Impact social &amp; potentiel humain : reelle plus value des techniques de management au sein des entreprises familiales ?</v>
      </c>
      <c r="N16" s="42" t="str">
        <f>VLOOKUP(H16,TabSoumissions,5,FALSE)</f>
        <v>Agostinelli Serge</v>
      </c>
      <c r="O16" s="42" t="str">
        <f>VLOOKUP(H16,TabSoumissions,12,FALSE)</f>
        <v>Transition numérique et intelligence organisationnelle</v>
      </c>
    </row>
    <row r="17" spans="1:15" ht="30" x14ac:dyDescent="0.25">
      <c r="E17" s="5">
        <v>19</v>
      </c>
      <c r="H17" s="5">
        <v>27</v>
      </c>
      <c r="J17" s="6">
        <v>0.60416666666666663</v>
      </c>
      <c r="K17" s="6">
        <f t="shared" si="0"/>
        <v>0.625</v>
      </c>
      <c r="L17" s="42" t="str">
        <f>VLOOKUP(E17,TabSoumissions,5,FALSE)</f>
        <v>César Lacombe</v>
      </c>
      <c r="M17" s="42" t="str">
        <f>VLOOKUP(E17,TabSoumissions,12,FALSE)</f>
        <v>Pour une approche spatiale du numérique</v>
      </c>
      <c r="N17" s="42" t="str">
        <f>VLOOKUP(H17,TabSoumissions,5,FALSE)</f>
        <v>Bonnet Daniel</v>
      </c>
      <c r="O17" s="42" t="str">
        <f>VLOOKUP(H17,TabSoumissions,12,FALSE)</f>
        <v>Technologies Organisationnelles : Les représentants du non-dit</v>
      </c>
    </row>
    <row r="18" spans="1:15" ht="75" x14ac:dyDescent="0.25">
      <c r="E18" s="5">
        <v>18</v>
      </c>
      <c r="H18" s="5">
        <v>25</v>
      </c>
      <c r="J18" s="6">
        <v>0.625</v>
      </c>
      <c r="K18" s="6">
        <f t="shared" si="0"/>
        <v>0.64583333333333304</v>
      </c>
      <c r="L18" s="42" t="str">
        <f>VLOOKUP(E18,TabSoumissions,5,FALSE)</f>
        <v>Berthevas Jean-François, Barlette Yves , Chatelin Céline et Haouet Chaker</v>
      </c>
      <c r="M18" s="42" t="str">
        <f>VLOOKUP(E18,TabSoumissions,12,FALSE)</f>
        <v>Les effets de la résilience individuelle et organisationnelle du MTO en contexte de crise</v>
      </c>
      <c r="N18" s="42" t="str">
        <f>VLOOKUP(H18,TabSoumissions,5,FALSE)</f>
        <v>Lacombe Eric</v>
      </c>
      <c r="O18" s="42" t="str">
        <f>VLOOKUP(H18,TabSoumissions,12,FALSE)</f>
        <v>Représenter la transformation des Organisations</v>
      </c>
    </row>
    <row r="19" spans="1:15" s="8" customFormat="1" x14ac:dyDescent="0.25">
      <c r="C19" s="9"/>
      <c r="D19" s="40"/>
      <c r="E19" s="9"/>
      <c r="F19" s="9"/>
      <c r="G19" s="9"/>
      <c r="H19" s="40"/>
      <c r="I19" s="9"/>
      <c r="J19" s="10">
        <v>0.64583333333333304</v>
      </c>
      <c r="K19" s="10"/>
      <c r="L19" s="43"/>
      <c r="M19" s="43"/>
      <c r="N19" s="43"/>
      <c r="O19" s="43"/>
    </row>
    <row r="20" spans="1:15" x14ac:dyDescent="0.25">
      <c r="C20" s="5" t="s">
        <v>270</v>
      </c>
      <c r="D20" s="38" t="s">
        <v>334</v>
      </c>
      <c r="F20" s="5" t="s">
        <v>271</v>
      </c>
      <c r="G20" s="38" t="s">
        <v>319</v>
      </c>
      <c r="H20" s="5"/>
      <c r="J20" s="5"/>
      <c r="K20" s="5"/>
      <c r="L20" s="42"/>
      <c r="M20" s="42"/>
      <c r="N20" s="42"/>
      <c r="O20" s="42"/>
    </row>
    <row r="21" spans="1:15" ht="60" x14ac:dyDescent="0.25">
      <c r="E21" s="5">
        <v>1</v>
      </c>
      <c r="G21" s="38"/>
      <c r="H21" s="5">
        <v>24</v>
      </c>
      <c r="J21" s="6">
        <v>0.65625</v>
      </c>
      <c r="K21" s="6">
        <f t="shared" ref="K21:K23" si="1">J22</f>
        <v>0.67708333333333337</v>
      </c>
      <c r="L21" s="42" t="str">
        <f>VLOOKUP(E21,TabSoumissions,5,FALSE)</f>
        <v>Chollet Antoine</v>
      </c>
      <c r="M21" s="42" t="str">
        <f>VLOOKUP(E21,TabSoumissions,12,FALSE)</f>
        <v>Analyse de l'impact social de la pratique du jeu vidéo pendant le confinement dû à la crise du COVID-19</v>
      </c>
      <c r="N21" s="42" t="str">
        <f>VLOOKUP(H21,TabSoumissions,5,FALSE)</f>
        <v>Atjar Fatima</v>
      </c>
      <c r="O21" s="42" t="str">
        <f>VLOOKUP(H21,TabSoumissions,12,FALSE)</f>
        <v>Quel impact de l'usage du numérique sur la communication de l'administration marocaine des douanes et impôts indirects avec ses usagers ?</v>
      </c>
    </row>
    <row r="22" spans="1:15" ht="60" x14ac:dyDescent="0.25">
      <c r="E22" s="5">
        <v>15</v>
      </c>
      <c r="G22" s="38"/>
      <c r="H22" s="5">
        <v>22</v>
      </c>
      <c r="J22" s="6">
        <v>0.67708333333333337</v>
      </c>
      <c r="K22" s="6">
        <f t="shared" si="1"/>
        <v>0.69791666666666696</v>
      </c>
      <c r="L22" s="42" t="str">
        <f>VLOOKUP(E22,TabSoumissions,5,FALSE)</f>
        <v xml:space="preserve">Cauchard Léa et N'Goala Gilles </v>
      </c>
      <c r="M22" s="42" t="str">
        <f>VLOOKUP(E22,TabSoumissions,12,FALSE)</f>
        <v>L'inclusion numérique : vers un impact social positif pour tous.</v>
      </c>
      <c r="N22" s="42" t="str">
        <f>VLOOKUP(H22,TabSoumissions,5,FALSE)</f>
        <v>Pélissier  Chrysta et de Ceglie Audrey</v>
      </c>
      <c r="O22" s="42" t="str">
        <f>VLOOKUP(H22,TabSoumissions,12,FALSE)</f>
        <v>Quand le numérique bouleverse le management des organisations des universités : retour sur l'accompagnement pédagogique en période de confinement</v>
      </c>
    </row>
    <row r="23" spans="1:15" ht="45" x14ac:dyDescent="0.25">
      <c r="E23" s="5">
        <v>21</v>
      </c>
      <c r="G23" s="38"/>
      <c r="H23" s="5">
        <v>10</v>
      </c>
      <c r="J23" s="6">
        <v>0.69791666666666696</v>
      </c>
      <c r="K23" s="6">
        <f t="shared" si="1"/>
        <v>0.71875</v>
      </c>
      <c r="L23" s="42" t="str">
        <f>VLOOKUP(E23,TabSoumissions,5,FALSE)</f>
        <v>Martin Marcienne</v>
      </c>
      <c r="M23" s="42" t="str">
        <f>VLOOKUP(E23,TabSoumissions,12,FALSE)</f>
        <v>Quand l'intelligence artificielle, dérivée du biomimétisme, s'inscrit dans le champ émotionnel du sujet social</v>
      </c>
      <c r="N23" s="42" t="str">
        <f>VLOOKUP(H23,TabSoumissions,5,FALSE)</f>
        <v>Mocquet Bertrand</v>
      </c>
      <c r="O23" s="42" t="str">
        <f>VLOOKUP(H23,TabSoumissions,12,FALSE)</f>
        <v>Gouvernance, impact sociétal et technologies numériques : évitons le triangle dramatique</v>
      </c>
    </row>
    <row r="24" spans="1:15" s="8" customFormat="1" x14ac:dyDescent="0.25">
      <c r="A24" s="11"/>
      <c r="B24" s="11"/>
      <c r="C24" s="12"/>
      <c r="D24" s="41"/>
      <c r="E24" s="12"/>
      <c r="F24" s="12"/>
      <c r="G24" s="12"/>
      <c r="H24" s="41"/>
      <c r="I24" s="12"/>
      <c r="J24" s="10">
        <v>0.71875</v>
      </c>
      <c r="K24" s="10"/>
      <c r="L24" s="43"/>
      <c r="M24" s="43"/>
      <c r="N24" s="43"/>
      <c r="O24" s="43"/>
    </row>
    <row r="25" spans="1:15" x14ac:dyDescent="0.25">
      <c r="H25" s="5"/>
      <c r="J25" s="5"/>
      <c r="K25" s="5"/>
      <c r="L25" s="42"/>
      <c r="M25" s="42"/>
      <c r="N25" s="42"/>
      <c r="O25" s="42"/>
    </row>
    <row r="26" spans="1:15" x14ac:dyDescent="0.25">
      <c r="A26" s="13">
        <v>44106</v>
      </c>
      <c r="C26" t="s">
        <v>263</v>
      </c>
      <c r="G26" s="38"/>
      <c r="H26" s="5"/>
      <c r="J26" s="6">
        <v>0.36458333333333331</v>
      </c>
      <c r="K26" s="6">
        <v>0.375</v>
      </c>
      <c r="L26" s="42"/>
      <c r="M26" s="42"/>
      <c r="N26" s="42"/>
      <c r="O26" s="42"/>
    </row>
    <row r="27" spans="1:15" x14ac:dyDescent="0.25">
      <c r="A27" s="13"/>
      <c r="C27" s="5" t="s">
        <v>274</v>
      </c>
      <c r="D27" s="38" t="s">
        <v>337</v>
      </c>
      <c r="F27" s="5" t="s">
        <v>275</v>
      </c>
      <c r="G27" s="38" t="s">
        <v>297</v>
      </c>
      <c r="H27" s="5"/>
      <c r="J27" s="6"/>
      <c r="K27" s="6"/>
      <c r="L27" s="42"/>
      <c r="M27" s="42"/>
      <c r="N27" s="42"/>
      <c r="O27" s="42"/>
    </row>
    <row r="28" spans="1:15" ht="30" x14ac:dyDescent="0.25">
      <c r="D28" s="5"/>
      <c r="E28" s="5">
        <v>8</v>
      </c>
      <c r="H28" s="5">
        <v>17</v>
      </c>
      <c r="J28" s="6">
        <v>0.375</v>
      </c>
      <c r="K28" s="6">
        <f t="shared" ref="K28:K30" si="2">J29</f>
        <v>0.39583333333333331</v>
      </c>
      <c r="L28" s="42" t="str">
        <f>VLOOKUP(E28,TabSoumissions,5,FALSE)</f>
        <v>Mortamais Elizabeth</v>
      </c>
      <c r="M28" s="42" t="str">
        <f>VLOOKUP(E28,TabSoumissions,12,FALSE)</f>
        <v>Formes des organisations et organisations des formes : le cas des plate-formes.</v>
      </c>
      <c r="N28" s="42" t="str">
        <f>VLOOKUP(H28,TabSoumissions,5,FALSE)</f>
        <v>Binamicka Viven</v>
      </c>
      <c r="O28" s="42" t="str">
        <f>VLOOKUP(H28,TabSoumissions,12,FALSE)</f>
        <v>La RSE pour les TPE en milieu rural, opportunité ou menace ?</v>
      </c>
    </row>
    <row r="29" spans="1:15" ht="75" x14ac:dyDescent="0.25">
      <c r="D29" s="5"/>
      <c r="E29" s="5">
        <v>13</v>
      </c>
      <c r="H29" s="5">
        <v>2</v>
      </c>
      <c r="J29" s="6">
        <v>0.39583333333333331</v>
      </c>
      <c r="K29" s="6">
        <f t="shared" si="2"/>
        <v>0.41666666666666702</v>
      </c>
      <c r="L29" s="42" t="str">
        <f>VLOOKUP(E29,TabSoumissions,5,FALSE)</f>
        <v>Agostinelli Bastien</v>
      </c>
      <c r="M29" s="42" t="str">
        <f>VLOOKUP(E29,TabSoumissions,12,FALSE)</f>
        <v>Innovation périphérique contre innovation interne</v>
      </c>
      <c r="N29" s="42" t="str">
        <f>VLOOKUP(H29,TabSoumissions,5,FALSE)</f>
        <v>Rasoloniaina Fanjasoa</v>
      </c>
      <c r="O29" s="42" t="str">
        <f>VLOOKUP(H29,TabSoumissions,12,FALSE)</f>
        <v>Configuration d'un instrument organisationnel systémique pour profiler une méga-région symbiotique, basée sur la mimèsis biosémiotique swahilie comme structure fondatrice de la symbiose territoriale</v>
      </c>
    </row>
    <row r="30" spans="1:15" ht="30" x14ac:dyDescent="0.25">
      <c r="D30" s="5"/>
      <c r="E30" s="5">
        <v>6</v>
      </c>
      <c r="H30" s="5">
        <v>23</v>
      </c>
      <c r="J30" s="6">
        <v>0.41666666666666702</v>
      </c>
      <c r="K30" s="6">
        <f t="shared" si="2"/>
        <v>0.4375</v>
      </c>
      <c r="L30" s="42" t="str">
        <f>VLOOKUP(E30,TabSoumissions,5,FALSE)</f>
        <v>Lombardo Evelyne</v>
      </c>
      <c r="M30" s="42" t="str">
        <f>VLOOKUP(E30,TabSoumissions,12,FALSE)</f>
        <v>Ethique et Intelligence Artificielle / Problèmes sociétaux posés par l'IA</v>
      </c>
      <c r="N30" s="42" t="str">
        <f>VLOOKUP(H30,TabSoumissions,5,FALSE)</f>
        <v>Soret Prual Christine</v>
      </c>
      <c r="O30" s="42" t="str">
        <f>VLOOKUP(H30,TabSoumissions,12,FALSE)</f>
        <v>Quel impact a le turn-over du personnel sur l'activité de l'hôtellerie-restauration?</v>
      </c>
    </row>
    <row r="31" spans="1:15" s="8" customFormat="1" x14ac:dyDescent="0.25">
      <c r="C31" s="9"/>
      <c r="D31" s="40"/>
      <c r="E31" s="9"/>
      <c r="F31" s="9"/>
      <c r="G31" s="9"/>
      <c r="H31" s="40"/>
      <c r="I31" s="9"/>
      <c r="J31" s="10">
        <v>0.4375</v>
      </c>
      <c r="L31" s="43"/>
      <c r="M31" s="43"/>
      <c r="N31" s="43"/>
      <c r="O31" s="43"/>
    </row>
    <row r="32" spans="1:15" x14ac:dyDescent="0.25">
      <c r="D32" s="38" t="s">
        <v>324</v>
      </c>
      <c r="F32" s="5" t="s">
        <v>277</v>
      </c>
      <c r="G32" s="5" t="s">
        <v>338</v>
      </c>
      <c r="H32" s="5"/>
      <c r="J32" s="5"/>
      <c r="K32" s="5"/>
      <c r="L32" s="42"/>
      <c r="M32" s="42"/>
      <c r="N32" s="42"/>
      <c r="O32" s="42"/>
    </row>
    <row r="33" spans="3:15" ht="30" x14ac:dyDescent="0.25">
      <c r="C33" s="5" t="s">
        <v>276</v>
      </c>
      <c r="E33" s="5">
        <v>14</v>
      </c>
      <c r="H33" s="5"/>
      <c r="J33" s="6">
        <v>0.44791666666666669</v>
      </c>
      <c r="K33" s="6">
        <f t="shared" ref="K33:K35" si="3">J34</f>
        <v>0.46875</v>
      </c>
      <c r="L33" s="42" t="str">
        <f>VLOOKUP(E33,TabSoumissions,5,FALSE)</f>
        <v>Mérand Pierre-Emmanuel</v>
      </c>
      <c r="M33" s="42" t="str">
        <f>VLOOKUP(E33,TabSoumissions,12,FALSE)</f>
        <v>L'impact sociétal du récit journalistique depuis l'avènement du web 2.0</v>
      </c>
      <c r="N33" s="42"/>
      <c r="O33" s="42"/>
    </row>
    <row r="34" spans="3:15" ht="60" x14ac:dyDescent="0.25">
      <c r="E34" s="5">
        <v>3</v>
      </c>
      <c r="H34" s="5">
        <v>11</v>
      </c>
      <c r="J34" s="6">
        <v>0.46875</v>
      </c>
      <c r="K34" s="6">
        <f t="shared" si="3"/>
        <v>0.48958333333333298</v>
      </c>
      <c r="L34" s="42" t="str">
        <f>VLOOKUP(E34,TabSoumissions,5,FALSE)</f>
        <v>Wrembel Elisa , Catoir-Brisson Marie-Julie  et Riccio Pierre-Michel</v>
      </c>
      <c r="M34" s="42" t="str">
        <f>VLOOKUP(E34,TabSoumissions,12,FALSE)</f>
        <v>Critères d'acceptabilité d'un dispositif de santé mobile destiné aux acteurs du champ de l'insomnie chronique</v>
      </c>
      <c r="N34" s="42" t="str">
        <f>VLOOKUP(H34,TabSoumissions,5,FALSE)</f>
        <v>Lalo Anne</v>
      </c>
      <c r="O34" s="42" t="str">
        <f>VLOOKUP(H34,TabSoumissions,12,FALSE)</f>
        <v>Green deal : quelle place pour l'hydrogene dans le « monde d'apres » ?</v>
      </c>
    </row>
    <row r="35" spans="3:15" ht="105" x14ac:dyDescent="0.25">
      <c r="E35" s="5">
        <v>26</v>
      </c>
      <c r="H35" s="5">
        <v>20</v>
      </c>
      <c r="J35" s="6">
        <v>0.48958333333333298</v>
      </c>
      <c r="K35" s="6">
        <f t="shared" si="3"/>
        <v>0.51041666666666696</v>
      </c>
      <c r="L35" s="42" t="str">
        <f>VLOOKUP(E35,TabSoumissions,5,FALSE)</f>
        <v>Chabbeh Sameh</v>
      </c>
      <c r="M35" s="42" t="str">
        <f>VLOOKUP(E35,TabSoumissions,12,FALSE)</f>
        <v>Technologies numériques et Presse quotidienne Régionale (PQR) :Vers ''l'externalisation'' des tâches et le renouvellement du rôle social des journalistes. L'exemple de Dauphiné Libéré.</v>
      </c>
      <c r="N35" s="42" t="str">
        <f>VLOOKUP(H35,TabSoumissions,5,FALSE)</f>
        <v xml:space="preserve">Bourdon Isabelle , Hollet-Haudebert Sandrine , Kaestner Mickael , Lafont Anne-Laurence et Villesèque-Dubus Fabienne </v>
      </c>
      <c r="O35" s="42" t="str">
        <f>VLOOKUP(H35,TabSoumissions,12,FALSE)</f>
        <v>Qualité de Vie au Travail : une analyse de la fiabilité des plateformes d'évaluations des salariés</v>
      </c>
    </row>
    <row r="36" spans="3:15" x14ac:dyDescent="0.25">
      <c r="C36" s="5" t="s">
        <v>273</v>
      </c>
      <c r="H36" s="5"/>
      <c r="J36" s="6">
        <v>0.51041666666666696</v>
      </c>
      <c r="K36" s="5"/>
      <c r="L36" s="42"/>
      <c r="M36" s="42"/>
      <c r="N36" s="42"/>
      <c r="O36" s="42"/>
    </row>
    <row r="37" spans="3:15" x14ac:dyDescent="0.25">
      <c r="H37" s="5"/>
      <c r="L37" s="42"/>
      <c r="M37" s="42"/>
      <c r="N37" s="42"/>
      <c r="O37" s="42"/>
    </row>
  </sheetData>
  <mergeCells count="2">
    <mergeCell ref="L3:M3"/>
    <mergeCell ref="N3:O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
  <sheetViews>
    <sheetView tabSelected="1" topLeftCell="A3" zoomScaleNormal="100" workbookViewId="0">
      <pane xSplit="1" ySplit="2" topLeftCell="B5" activePane="bottomRight" state="frozen"/>
      <selection activeCell="A3" sqref="A3"/>
      <selection pane="topRight" activeCell="D3" sqref="D3"/>
      <selection pane="bottomLeft" activeCell="A6" sqref="A6"/>
      <selection pane="bottomRight" activeCell="D27" sqref="D27:E30"/>
    </sheetView>
    <sheetView tabSelected="1" topLeftCell="H1" workbookViewId="1">
      <selection activeCell="I30" sqref="I30"/>
    </sheetView>
  </sheetViews>
  <sheetFormatPr baseColWidth="10" defaultRowHeight="15" x14ac:dyDescent="0.25"/>
  <cols>
    <col min="1" max="1" width="0" style="44" hidden="1" customWidth="1"/>
    <col min="2" max="2" width="5.28515625" style="46" hidden="1" customWidth="1"/>
    <col min="3" max="3" width="15" style="45" hidden="1" customWidth="1"/>
    <col min="4" max="4" width="0" style="45" hidden="1" customWidth="1"/>
    <col min="5" max="5" width="4.42578125" style="45" hidden="1" customWidth="1"/>
    <col min="6" max="6" width="13.85546875" style="46" hidden="1" customWidth="1"/>
    <col min="7" max="7" width="15" style="45" hidden="1" customWidth="1"/>
    <col min="8" max="10" width="11.42578125" style="44"/>
    <col min="11" max="11" width="11.42578125" style="45"/>
    <col min="12" max="12" width="19.28515625" style="44" customWidth="1"/>
    <col min="13" max="13" width="44.7109375" style="44" customWidth="1"/>
    <col min="14" max="14" width="12.5703125" style="44" customWidth="1"/>
    <col min="15" max="15" width="19.28515625" style="44" customWidth="1"/>
    <col min="16" max="16" width="44.7109375" style="44" customWidth="1"/>
    <col min="17" max="17" width="18.85546875" style="44" customWidth="1"/>
    <col min="18" max="16384" width="11.42578125" style="44"/>
  </cols>
  <sheetData>
    <row r="1" spans="2:16" s="59" customFormat="1" ht="18.75" x14ac:dyDescent="0.25">
      <c r="B1" s="60"/>
      <c r="C1" s="61"/>
      <c r="D1" s="61"/>
      <c r="E1" s="61"/>
      <c r="F1" s="60"/>
      <c r="G1" s="61"/>
      <c r="H1" s="62" t="s">
        <v>343</v>
      </c>
      <c r="I1" s="62"/>
      <c r="J1" s="62"/>
      <c r="K1" s="61"/>
      <c r="L1" s="62"/>
      <c r="M1" s="64" t="s">
        <v>349</v>
      </c>
      <c r="N1" s="63">
        <v>44084</v>
      </c>
      <c r="O1" s="58"/>
    </row>
    <row r="3" spans="2:16" x14ac:dyDescent="0.25">
      <c r="H3" s="86" t="s">
        <v>259</v>
      </c>
      <c r="I3" s="86" t="s">
        <v>344</v>
      </c>
      <c r="J3" s="86"/>
      <c r="K3" s="70"/>
      <c r="L3" s="84" t="s">
        <v>268</v>
      </c>
      <c r="M3" s="85"/>
      <c r="N3" s="57"/>
      <c r="O3" s="86" t="s">
        <v>269</v>
      </c>
      <c r="P3" s="86"/>
    </row>
    <row r="4" spans="2:16" ht="22.5" customHeight="1" x14ac:dyDescent="0.25">
      <c r="C4" s="45" t="s">
        <v>272</v>
      </c>
      <c r="G4" s="45" t="s">
        <v>272</v>
      </c>
      <c r="H4" s="86"/>
      <c r="I4" s="57" t="s">
        <v>261</v>
      </c>
      <c r="J4" s="57" t="s">
        <v>262</v>
      </c>
      <c r="K4" s="70" t="s">
        <v>345</v>
      </c>
      <c r="L4" s="71" t="s">
        <v>341</v>
      </c>
      <c r="M4" s="65" t="s">
        <v>342</v>
      </c>
      <c r="N4" s="47" t="s">
        <v>345</v>
      </c>
      <c r="O4" s="57" t="s">
        <v>341</v>
      </c>
      <c r="P4" s="57" t="s">
        <v>342</v>
      </c>
    </row>
    <row r="5" spans="2:16" s="49" customFormat="1" x14ac:dyDescent="0.25">
      <c r="B5" s="51"/>
      <c r="C5" s="50"/>
      <c r="D5" s="50"/>
      <c r="E5" s="50"/>
      <c r="F5" s="51"/>
      <c r="G5" s="50"/>
      <c r="H5" s="54">
        <v>44105</v>
      </c>
      <c r="I5" s="52">
        <v>0.40625</v>
      </c>
      <c r="J5" s="52">
        <v>0.41666666666666669</v>
      </c>
      <c r="K5" s="66"/>
      <c r="L5" s="72" t="s">
        <v>263</v>
      </c>
      <c r="M5" s="67"/>
    </row>
    <row r="6" spans="2:16" x14ac:dyDescent="0.25">
      <c r="C6" s="45">
        <v>5</v>
      </c>
      <c r="I6" s="48">
        <v>0.41666666666666669</v>
      </c>
      <c r="J6" s="48">
        <v>0.4375</v>
      </c>
      <c r="K6" s="70" t="s">
        <v>264</v>
      </c>
      <c r="L6" s="73" t="s">
        <v>62</v>
      </c>
      <c r="M6" s="68" t="s">
        <v>65</v>
      </c>
      <c r="N6" s="34"/>
      <c r="O6" s="34"/>
      <c r="P6" s="34"/>
    </row>
    <row r="7" spans="2:16" ht="30" x14ac:dyDescent="0.25">
      <c r="C7" s="45">
        <v>4</v>
      </c>
      <c r="I7" s="48">
        <v>0.4375</v>
      </c>
      <c r="J7" s="48">
        <v>0.45833333333333298</v>
      </c>
      <c r="K7" s="70" t="s">
        <v>264</v>
      </c>
      <c r="L7" s="73" t="s">
        <v>308</v>
      </c>
      <c r="M7" s="68" t="s">
        <v>56</v>
      </c>
      <c r="N7" s="34"/>
      <c r="O7" s="34"/>
      <c r="P7" s="34"/>
    </row>
    <row r="8" spans="2:16" s="49" customFormat="1" x14ac:dyDescent="0.25">
      <c r="B8" s="51"/>
      <c r="C8" s="50"/>
      <c r="D8" s="50"/>
      <c r="E8" s="50"/>
      <c r="F8" s="51"/>
      <c r="G8" s="50"/>
      <c r="I8" s="76">
        <v>0.45833333333333298</v>
      </c>
      <c r="J8" s="76"/>
      <c r="K8" s="77"/>
      <c r="L8" s="78" t="s">
        <v>347</v>
      </c>
      <c r="M8" s="79"/>
      <c r="N8" s="34"/>
      <c r="O8" s="34"/>
      <c r="P8" s="34"/>
    </row>
    <row r="9" spans="2:16" x14ac:dyDescent="0.25">
      <c r="B9" s="46" t="s">
        <v>339</v>
      </c>
      <c r="I9" s="48"/>
      <c r="J9" s="48"/>
      <c r="K9" s="70"/>
      <c r="L9" s="73"/>
      <c r="M9" s="68"/>
      <c r="N9" s="34"/>
      <c r="O9" s="34"/>
      <c r="P9" s="34"/>
    </row>
    <row r="10" spans="2:16" ht="75" x14ac:dyDescent="0.25">
      <c r="C10" s="45">
        <v>9</v>
      </c>
      <c r="I10" s="48">
        <v>0.46875</v>
      </c>
      <c r="J10" s="48">
        <v>0.48958333333333331</v>
      </c>
      <c r="K10" s="70" t="s">
        <v>265</v>
      </c>
      <c r="L10" s="73" t="s">
        <v>309</v>
      </c>
      <c r="M10" s="68" t="s">
        <v>93</v>
      </c>
      <c r="N10" s="34"/>
      <c r="O10" s="34"/>
      <c r="P10" s="34"/>
    </row>
    <row r="11" spans="2:16" ht="75" x14ac:dyDescent="0.25">
      <c r="C11" s="45">
        <v>16</v>
      </c>
      <c r="I11" s="48">
        <v>0.48958333333333331</v>
      </c>
      <c r="J11" s="48">
        <v>0.53125</v>
      </c>
      <c r="K11" s="70" t="s">
        <v>265</v>
      </c>
      <c r="L11" s="73" t="s">
        <v>312</v>
      </c>
      <c r="M11" s="68" t="s">
        <v>301</v>
      </c>
      <c r="N11" s="34"/>
      <c r="O11" s="34"/>
      <c r="P11" s="34"/>
    </row>
    <row r="12" spans="2:16" s="49" customFormat="1" x14ac:dyDescent="0.25">
      <c r="B12" s="51"/>
      <c r="C12" s="50"/>
      <c r="D12" s="50"/>
      <c r="E12" s="50"/>
      <c r="F12" s="51"/>
      <c r="G12" s="50"/>
      <c r="I12" s="76">
        <v>0.53125</v>
      </c>
      <c r="J12" s="76"/>
      <c r="K12" s="77"/>
      <c r="L12" s="78" t="s">
        <v>346</v>
      </c>
      <c r="M12" s="79"/>
      <c r="N12" s="34"/>
      <c r="O12" s="34"/>
      <c r="P12" s="34"/>
    </row>
    <row r="13" spans="2:16" ht="60" x14ac:dyDescent="0.25">
      <c r="C13" s="45">
        <v>12</v>
      </c>
      <c r="F13" s="45">
        <v>28</v>
      </c>
      <c r="I13" s="48">
        <v>0.58333333333333337</v>
      </c>
      <c r="J13" s="48">
        <v>0.60416666666666663</v>
      </c>
      <c r="K13" s="70" t="s">
        <v>266</v>
      </c>
      <c r="L13" s="73" t="s">
        <v>307</v>
      </c>
      <c r="M13" s="68" t="s">
        <v>46</v>
      </c>
      <c r="N13" s="47" t="s">
        <v>267</v>
      </c>
      <c r="O13" s="2" t="s">
        <v>240</v>
      </c>
      <c r="P13" s="2" t="s">
        <v>243</v>
      </c>
    </row>
    <row r="14" spans="2:16" ht="30" x14ac:dyDescent="0.25">
      <c r="C14" s="45">
        <v>19</v>
      </c>
      <c r="F14" s="45">
        <v>27</v>
      </c>
      <c r="I14" s="48">
        <v>0.60416666666666663</v>
      </c>
      <c r="J14" s="48">
        <v>0.625</v>
      </c>
      <c r="K14" s="70" t="s">
        <v>266</v>
      </c>
      <c r="L14" s="73" t="s">
        <v>166</v>
      </c>
      <c r="M14" s="68" t="s">
        <v>169</v>
      </c>
      <c r="N14" s="47" t="s">
        <v>267</v>
      </c>
      <c r="O14" s="2" t="s">
        <v>231</v>
      </c>
      <c r="P14" s="2" t="s">
        <v>234</v>
      </c>
    </row>
    <row r="15" spans="2:16" ht="75" x14ac:dyDescent="0.25">
      <c r="C15" s="45">
        <v>18</v>
      </c>
      <c r="F15" s="45">
        <v>25</v>
      </c>
      <c r="I15" s="48">
        <v>0.625</v>
      </c>
      <c r="J15" s="48">
        <v>0.64583333333333304</v>
      </c>
      <c r="K15" s="70" t="s">
        <v>266</v>
      </c>
      <c r="L15" s="73" t="s">
        <v>313</v>
      </c>
      <c r="M15" s="68" t="s">
        <v>160</v>
      </c>
      <c r="N15" s="47" t="s">
        <v>267</v>
      </c>
      <c r="O15" s="2" t="s">
        <v>213</v>
      </c>
      <c r="P15" s="2" t="s">
        <v>216</v>
      </c>
    </row>
    <row r="16" spans="2:16" s="49" customFormat="1" x14ac:dyDescent="0.25">
      <c r="B16" s="51"/>
      <c r="C16" s="50"/>
      <c r="D16" s="50"/>
      <c r="E16" s="50"/>
      <c r="F16" s="51"/>
      <c r="G16" s="50"/>
      <c r="I16" s="76">
        <v>0.64583333333333304</v>
      </c>
      <c r="J16" s="76"/>
      <c r="K16" s="77"/>
      <c r="L16" s="78" t="s">
        <v>347</v>
      </c>
      <c r="M16" s="79"/>
      <c r="N16" s="78"/>
      <c r="O16" s="78"/>
      <c r="P16" s="78"/>
    </row>
    <row r="17" spans="1:16" ht="60" x14ac:dyDescent="0.25">
      <c r="C17" s="45">
        <v>1</v>
      </c>
      <c r="E17" s="46"/>
      <c r="F17" s="45">
        <v>24</v>
      </c>
      <c r="I17" s="48">
        <v>0.65625</v>
      </c>
      <c r="J17" s="48">
        <v>0.67708333333333337</v>
      </c>
      <c r="K17" s="70" t="s">
        <v>270</v>
      </c>
      <c r="L17" s="73" t="s">
        <v>21</v>
      </c>
      <c r="M17" s="68" t="s">
        <v>26</v>
      </c>
      <c r="N17" s="47" t="s">
        <v>271</v>
      </c>
      <c r="O17" s="2" t="s">
        <v>204</v>
      </c>
      <c r="P17" s="2" t="s">
        <v>207</v>
      </c>
    </row>
    <row r="18" spans="1:16" ht="60" x14ac:dyDescent="0.25">
      <c r="C18" s="45">
        <v>15</v>
      </c>
      <c r="E18" s="46"/>
      <c r="F18" s="45">
        <v>22</v>
      </c>
      <c r="I18" s="48">
        <v>0.67708333333333337</v>
      </c>
      <c r="J18" s="48">
        <v>0.69791666666666696</v>
      </c>
      <c r="K18" s="70" t="s">
        <v>270</v>
      </c>
      <c r="L18" s="73" t="s">
        <v>311</v>
      </c>
      <c r="M18" s="68" t="s">
        <v>145</v>
      </c>
      <c r="N18" s="47" t="s">
        <v>271</v>
      </c>
      <c r="O18" s="2" t="s">
        <v>315</v>
      </c>
      <c r="P18" s="2" t="s">
        <v>258</v>
      </c>
    </row>
    <row r="19" spans="1:16" ht="45" x14ac:dyDescent="0.25">
      <c r="C19" s="45">
        <v>21</v>
      </c>
      <c r="E19" s="46"/>
      <c r="F19" s="45">
        <v>10</v>
      </c>
      <c r="I19" s="48">
        <v>0.69791666666666696</v>
      </c>
      <c r="J19" s="48">
        <v>0.71875</v>
      </c>
      <c r="K19" s="70" t="s">
        <v>270</v>
      </c>
      <c r="L19" s="73" t="s">
        <v>184</v>
      </c>
      <c r="M19" s="68" t="s">
        <v>187</v>
      </c>
      <c r="N19" s="47" t="s">
        <v>271</v>
      </c>
      <c r="O19" s="2" t="s">
        <v>52</v>
      </c>
      <c r="P19" s="2" t="s">
        <v>100</v>
      </c>
    </row>
    <row r="20" spans="1:16" s="49" customFormat="1" x14ac:dyDescent="0.25">
      <c r="A20" s="53"/>
      <c r="B20" s="55"/>
      <c r="C20" s="54"/>
      <c r="D20" s="54"/>
      <c r="E20" s="54"/>
      <c r="F20" s="55"/>
      <c r="G20" s="54"/>
      <c r="H20" s="80"/>
      <c r="I20" s="76">
        <v>0.71875</v>
      </c>
      <c r="J20" s="76"/>
      <c r="K20" s="81"/>
      <c r="L20" s="78" t="s">
        <v>348</v>
      </c>
      <c r="M20" s="79"/>
      <c r="N20" s="78"/>
      <c r="O20" s="78"/>
      <c r="P20" s="78"/>
    </row>
    <row r="21" spans="1:16" x14ac:dyDescent="0.25">
      <c r="E21" s="46"/>
      <c r="F21" s="45"/>
      <c r="H21" s="56">
        <v>44106</v>
      </c>
      <c r="I21" s="48">
        <v>0.36458333333333331</v>
      </c>
      <c r="J21" s="48">
        <v>0.375</v>
      </c>
      <c r="K21" s="75" t="s">
        <v>263</v>
      </c>
      <c r="L21" s="73"/>
      <c r="M21" s="68"/>
      <c r="N21" s="2"/>
      <c r="O21" s="2"/>
      <c r="P21" s="2"/>
    </row>
    <row r="22" spans="1:16" ht="30" x14ac:dyDescent="0.25">
      <c r="B22" s="45"/>
      <c r="C22" s="45">
        <v>8</v>
      </c>
      <c r="F22" s="45">
        <v>17</v>
      </c>
      <c r="I22" s="48">
        <v>0.375</v>
      </c>
      <c r="J22" s="48">
        <v>0.39583333333333331</v>
      </c>
      <c r="K22" s="70" t="s">
        <v>274</v>
      </c>
      <c r="L22" s="73" t="s">
        <v>81</v>
      </c>
      <c r="M22" s="68" t="s">
        <v>298</v>
      </c>
      <c r="N22" s="47" t="s">
        <v>275</v>
      </c>
      <c r="O22" s="2" t="s">
        <v>154</v>
      </c>
      <c r="P22" s="2" t="s">
        <v>302</v>
      </c>
    </row>
    <row r="23" spans="1:16" ht="75" x14ac:dyDescent="0.25">
      <c r="B23" s="45"/>
      <c r="C23" s="45">
        <v>13</v>
      </c>
      <c r="F23" s="45">
        <v>2</v>
      </c>
      <c r="I23" s="48">
        <v>0.39583333333333331</v>
      </c>
      <c r="J23" s="48">
        <v>0.41666666666666702</v>
      </c>
      <c r="K23" s="70" t="s">
        <v>274</v>
      </c>
      <c r="L23" s="73" t="s">
        <v>124</v>
      </c>
      <c r="M23" s="68" t="s">
        <v>127</v>
      </c>
      <c r="N23" s="47" t="s">
        <v>275</v>
      </c>
      <c r="O23" s="2" t="s">
        <v>33</v>
      </c>
      <c r="P23" s="2" t="s">
        <v>36</v>
      </c>
    </row>
    <row r="24" spans="1:16" ht="30" x14ac:dyDescent="0.25">
      <c r="B24" s="45"/>
      <c r="C24" s="45">
        <v>6</v>
      </c>
      <c r="F24" s="45">
        <v>23</v>
      </c>
      <c r="I24" s="48">
        <v>0.41666666666666702</v>
      </c>
      <c r="J24" s="48">
        <v>0.4375</v>
      </c>
      <c r="K24" s="70" t="s">
        <v>274</v>
      </c>
      <c r="L24" s="73" t="s">
        <v>71</v>
      </c>
      <c r="M24" s="68" t="s">
        <v>74</v>
      </c>
      <c r="N24" s="47" t="s">
        <v>275</v>
      </c>
      <c r="O24" s="2" t="s">
        <v>196</v>
      </c>
      <c r="P24" s="2" t="s">
        <v>199</v>
      </c>
    </row>
    <row r="25" spans="1:16" s="49" customFormat="1" x14ac:dyDescent="0.25">
      <c r="B25" s="51"/>
      <c r="C25" s="50"/>
      <c r="D25" s="50"/>
      <c r="E25" s="50"/>
      <c r="F25" s="51"/>
      <c r="G25" s="50"/>
      <c r="I25" s="76">
        <v>0.4375</v>
      </c>
      <c r="J25" s="82"/>
      <c r="K25" s="77"/>
      <c r="L25" s="78" t="s">
        <v>347</v>
      </c>
      <c r="M25" s="79"/>
      <c r="N25" s="78"/>
      <c r="O25" s="78"/>
      <c r="P25" s="78"/>
    </row>
    <row r="26" spans="1:16" ht="30" x14ac:dyDescent="0.25">
      <c r="C26" s="45">
        <v>14</v>
      </c>
      <c r="F26" s="45"/>
      <c r="I26" s="48">
        <v>0.44791666666666669</v>
      </c>
      <c r="J26" s="48">
        <v>0.46875</v>
      </c>
      <c r="K26" s="70" t="s">
        <v>276</v>
      </c>
      <c r="L26" s="73" t="s">
        <v>133</v>
      </c>
      <c r="M26" s="68" t="s">
        <v>136</v>
      </c>
      <c r="N26" s="2" t="s">
        <v>277</v>
      </c>
      <c r="O26" s="2" t="s">
        <v>106</v>
      </c>
      <c r="P26" s="2" t="s">
        <v>299</v>
      </c>
    </row>
    <row r="27" spans="1:16" ht="105" x14ac:dyDescent="0.25">
      <c r="C27" s="45">
        <v>3</v>
      </c>
      <c r="F27" s="45">
        <v>11</v>
      </c>
      <c r="I27" s="48">
        <v>0.46875</v>
      </c>
      <c r="J27" s="48">
        <v>0.48958333333333298</v>
      </c>
      <c r="K27" s="70" t="s">
        <v>276</v>
      </c>
      <c r="L27" s="73" t="s">
        <v>222</v>
      </c>
      <c r="M27" s="68" t="s">
        <v>225</v>
      </c>
      <c r="N27" s="2" t="s">
        <v>277</v>
      </c>
      <c r="O27" s="2" t="s">
        <v>314</v>
      </c>
      <c r="P27" s="2" t="s">
        <v>178</v>
      </c>
    </row>
    <row r="28" spans="1:16" x14ac:dyDescent="0.25">
      <c r="C28" s="45">
        <v>26</v>
      </c>
      <c r="F28" s="45">
        <v>20</v>
      </c>
      <c r="I28" s="48"/>
      <c r="J28" s="48"/>
      <c r="K28" s="70"/>
      <c r="N28" s="2"/>
    </row>
    <row r="29" spans="1:16" s="49" customFormat="1" x14ac:dyDescent="0.25">
      <c r="B29" s="51"/>
      <c r="C29" s="50"/>
      <c r="D29" s="50"/>
      <c r="E29" s="50"/>
      <c r="F29" s="50"/>
      <c r="G29" s="50"/>
      <c r="I29" s="52">
        <v>0.5</v>
      </c>
      <c r="J29" s="50"/>
      <c r="K29" s="66" t="s">
        <v>273</v>
      </c>
      <c r="L29" s="74"/>
      <c r="M29" s="69"/>
      <c r="N29" s="34"/>
      <c r="O29" s="34"/>
      <c r="P29" s="34"/>
    </row>
    <row r="30" spans="1:16" x14ac:dyDescent="0.25">
      <c r="F30" s="45"/>
      <c r="L30" s="2"/>
      <c r="M30" s="2"/>
      <c r="N30" s="2"/>
      <c r="O30" s="2"/>
      <c r="P30" s="2"/>
    </row>
  </sheetData>
  <mergeCells count="4">
    <mergeCell ref="L3:M3"/>
    <mergeCell ref="O3:P3"/>
    <mergeCell ref="I3:J3"/>
    <mergeCell ref="H3:H4"/>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submissions</vt:lpstr>
      <vt:lpstr>Programmation</vt:lpstr>
      <vt:lpstr>Structuration</vt:lpstr>
      <vt:lpstr>Où Qui Quand</vt:lpstr>
      <vt:lpstr>Programme_proposé</vt:lpstr>
      <vt:lpstr>Structuration!TabSoumissions</vt:lpstr>
      <vt:lpstr>TabSoumissions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MOCQUET Bertrand</dc:creator>
  <cp:lastModifiedBy>Pierre-Michel Riccio</cp:lastModifiedBy>
  <dcterms:created xsi:type="dcterms:W3CDTF">2020-09-08T06:53:18Z</dcterms:created>
  <dcterms:modified xsi:type="dcterms:W3CDTF">2020-09-14T10:44:55Z</dcterms:modified>
</cp:coreProperties>
</file>